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년 삼성 하드 디스크 최종 백업\업무폴더 백업 최종\업무폴더(2007년이후)\대일학원 이사회\★2022학년도 대일이사회\대일법인 2022년 4차 이사회\"/>
    </mc:Choice>
  </mc:AlternateContent>
  <bookViews>
    <workbookView xWindow="480" yWindow="285" windowWidth="17115" windowHeight="12030" tabRatio="892"/>
  </bookViews>
  <sheets>
    <sheet name="표지" sheetId="1" r:id="rId1"/>
    <sheet name="1.총괄표" sheetId="3" r:id="rId2"/>
    <sheet name="2.세입·세출 결산명세서" sheetId="4" r:id="rId3"/>
    <sheet name="3.결산서 산출기초" sheetId="5" r:id="rId4"/>
    <sheet name="4.감사보고서" sheetId="6" r:id="rId5"/>
    <sheet name="5.예금잔액증명서" sheetId="7" r:id="rId6"/>
    <sheet name="법인예금잔고증명서" sheetId="20" r:id="rId7"/>
    <sheet name="수익사업임대보증금잔고증명서" sheetId="21" r:id="rId8"/>
    <sheet name="6.불부합조서" sheetId="8" r:id="rId9"/>
    <sheet name="7.차입금명세서" sheetId="9" r:id="rId10"/>
    <sheet name="8.인건비 지급명세서" sheetId="10" r:id="rId11"/>
    <sheet name="9.채무확정액조서" sheetId="11" r:id="rId12"/>
    <sheet name="10.결손처분액 및 미수액조서" sheetId="12" r:id="rId13"/>
    <sheet name="11.예비비 사용조서" sheetId="13" r:id="rId14"/>
    <sheet name="12.이월사업비조서(다음연도)" sheetId="14" r:id="rId15"/>
    <sheet name="13.직원퇴직금관리현황" sheetId="15" r:id="rId16"/>
    <sheet name="14.기부금각서" sheetId="16" r:id="rId17"/>
    <sheet name="15. 임대수입 내역" sheetId="19" r:id="rId18"/>
    <sheet name="16. 세입결산총괄(가로형 서식)" sheetId="17" r:id="rId19"/>
    <sheet name="17. 세출결산총괄(가로형 서식)" sheetId="18" r:id="rId20"/>
  </sheets>
  <externalReferences>
    <externalReference r:id="rId21"/>
  </externalReferences>
  <definedNames>
    <definedName name="_xlnm.Print_Area" localSheetId="1">'1.총괄표'!$A$1:$J$38</definedName>
    <definedName name="_xlnm.Print_Area" localSheetId="14">'12.이월사업비조서(다음연도)'!$A$1:$J$23</definedName>
    <definedName name="_xlnm.Print_Area" localSheetId="17">'15. 임대수입 내역'!$A$1:$O$23</definedName>
    <definedName name="_xlnm.Print_Area" localSheetId="2">'2.세입·세출 결산명세서'!$A$1:$G$91</definedName>
    <definedName name="_xlnm.Print_Area" localSheetId="4">'4.감사보고서'!$A$1:$J$42</definedName>
    <definedName name="_xlnm.Print_Area" localSheetId="0">표지!$A$1:$J$50</definedName>
    <definedName name="원금">'[1]2.세출결산'!$AO$6:$AO$141</definedName>
    <definedName name="이자">'[1]2.세출결산'!$AP$6:$AP$141</definedName>
  </definedNames>
  <calcPr calcId="162913"/>
</workbook>
</file>

<file path=xl/calcChain.xml><?xml version="1.0" encoding="utf-8"?>
<calcChain xmlns="http://schemas.openxmlformats.org/spreadsheetml/2006/main">
  <c r="M23" i="19" l="1"/>
  <c r="G23" i="19"/>
  <c r="I23" i="19"/>
  <c r="J23" i="19"/>
  <c r="K23" i="19"/>
  <c r="L23" i="19"/>
  <c r="J10" i="10" l="1"/>
  <c r="H9" i="14" l="1"/>
  <c r="G9" i="14"/>
  <c r="E29" i="5" l="1"/>
  <c r="E18" i="5"/>
  <c r="H19" i="7" l="1"/>
  <c r="F51" i="4" l="1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50" i="4"/>
  <c r="F49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8" i="4"/>
  <c r="L6" i="18" l="1"/>
  <c r="I13" i="3" l="1"/>
  <c r="I12" i="3"/>
  <c r="H13" i="3"/>
  <c r="H12" i="3"/>
  <c r="G29" i="3"/>
  <c r="G30" i="3"/>
  <c r="G28" i="3"/>
  <c r="E31" i="3"/>
  <c r="C31" i="3"/>
  <c r="S6" i="18"/>
  <c r="R6" i="18"/>
  <c r="Q6" i="18"/>
  <c r="P6" i="18"/>
  <c r="K6" i="18"/>
  <c r="G31" i="3" l="1"/>
  <c r="N23" i="19"/>
  <c r="AZ6" i="18" l="1"/>
  <c r="AX6" i="18"/>
  <c r="AW6" i="18"/>
  <c r="AV6" i="18"/>
  <c r="AU6" i="18"/>
  <c r="AT6" i="18"/>
  <c r="AR6" i="18"/>
  <c r="AQ6" i="18"/>
  <c r="AP6" i="18"/>
  <c r="AO6" i="18"/>
  <c r="AM6" i="18"/>
  <c r="AL6" i="18"/>
  <c r="AK6" i="18"/>
  <c r="AI6" i="18"/>
  <c r="AH6" i="18"/>
  <c r="AG6" i="18"/>
  <c r="AF6" i="18"/>
  <c r="AE6" i="18"/>
  <c r="AD6" i="18"/>
  <c r="AC6" i="18"/>
  <c r="AA6" i="18"/>
  <c r="Z6" i="18"/>
  <c r="Y6" i="18"/>
  <c r="W6" i="18"/>
  <c r="V6" i="18"/>
  <c r="U6" i="18"/>
  <c r="O6" i="18"/>
  <c r="N6" i="18"/>
  <c r="J6" i="18"/>
  <c r="I6" i="18"/>
  <c r="H6" i="18"/>
  <c r="G6" i="18"/>
  <c r="E6" i="18"/>
  <c r="D6" i="18"/>
  <c r="C6" i="18"/>
  <c r="B6" i="18"/>
  <c r="AM6" i="17"/>
  <c r="AL6" i="17"/>
  <c r="AK6" i="17"/>
  <c r="AJ6" i="17"/>
  <c r="AH6" i="17"/>
  <c r="AG6" i="17"/>
  <c r="AF6" i="17"/>
  <c r="AD6" i="17"/>
  <c r="AC6" i="17"/>
  <c r="AB6" i="17"/>
  <c r="Z6" i="17"/>
  <c r="Y6" i="17"/>
  <c r="X6" i="17"/>
  <c r="W6" i="17"/>
  <c r="V6" i="17"/>
  <c r="T6" i="17"/>
  <c r="S6" i="17"/>
  <c r="R6" i="17"/>
  <c r="Q6" i="17"/>
  <c r="P6" i="17"/>
  <c r="N6" i="17"/>
  <c r="M6" i="17"/>
  <c r="L6" i="17"/>
  <c r="K6" i="17"/>
  <c r="J6" i="17"/>
  <c r="H6" i="17"/>
  <c r="G6" i="17"/>
  <c r="F6" i="17"/>
  <c r="E6" i="17"/>
  <c r="D6" i="17"/>
  <c r="C6" i="17"/>
  <c r="B6" i="17"/>
  <c r="A6" i="18"/>
  <c r="A6" i="17"/>
  <c r="AS6" i="18" l="1"/>
  <c r="AI6" i="17"/>
  <c r="AE6" i="17"/>
  <c r="I6" i="17"/>
  <c r="U6" i="17"/>
  <c r="AN6" i="17"/>
  <c r="AJ6" i="18"/>
  <c r="O6" i="17"/>
  <c r="AA6" i="17"/>
  <c r="AB6" i="18"/>
  <c r="F6" i="18"/>
  <c r="M6" i="18"/>
  <c r="T6" i="18"/>
  <c r="X6" i="18"/>
  <c r="AN6" i="18"/>
  <c r="AY6" i="18"/>
  <c r="AO6" i="17" l="1"/>
  <c r="BA6" i="18"/>
  <c r="F39" i="4" l="1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1" i="3"/>
  <c r="H11" i="3"/>
  <c r="D21" i="3"/>
  <c r="C21" i="3"/>
  <c r="D20" i="3"/>
  <c r="C20" i="3"/>
  <c r="D19" i="3"/>
  <c r="C19" i="3"/>
  <c r="D18" i="3"/>
  <c r="C18" i="3"/>
  <c r="D17" i="3"/>
  <c r="C17" i="3"/>
  <c r="D16" i="3"/>
  <c r="C16" i="3"/>
  <c r="D15" i="3"/>
  <c r="C15" i="3"/>
  <c r="D14" i="3"/>
  <c r="C14" i="3"/>
  <c r="D13" i="3"/>
  <c r="C13" i="3"/>
  <c r="D12" i="3"/>
  <c r="C12" i="3"/>
  <c r="D11" i="3"/>
  <c r="C11" i="3"/>
  <c r="E13" i="3" l="1"/>
  <c r="E15" i="3"/>
  <c r="E17" i="3"/>
  <c r="E19" i="3"/>
  <c r="E21" i="3"/>
  <c r="J12" i="3"/>
  <c r="J16" i="3"/>
  <c r="J20" i="3"/>
  <c r="I23" i="3"/>
  <c r="E12" i="3"/>
  <c r="E14" i="3"/>
  <c r="E16" i="3"/>
  <c r="E18" i="3"/>
  <c r="E20" i="3"/>
  <c r="J11" i="3"/>
  <c r="J13" i="3"/>
  <c r="J15" i="3"/>
  <c r="J17" i="3"/>
  <c r="J19" i="3"/>
  <c r="J21" i="3"/>
  <c r="C23" i="3"/>
  <c r="H23" i="3"/>
  <c r="J14" i="3"/>
  <c r="J18" i="3"/>
  <c r="J22" i="3"/>
  <c r="D23" i="3"/>
  <c r="E11" i="3"/>
  <c r="E91" i="4"/>
  <c r="D91" i="4"/>
  <c r="E39" i="4"/>
  <c r="D39" i="4"/>
  <c r="F91" i="4" l="1"/>
  <c r="J23" i="3"/>
  <c r="E23" i="3"/>
</calcChain>
</file>

<file path=xl/sharedStrings.xml><?xml version="1.0" encoding="utf-8"?>
<sst xmlns="http://schemas.openxmlformats.org/spreadsheetml/2006/main" count="738" uniqueCount="590">
  <si>
    <t>합  계</t>
    <phoneticPr fontId="1" type="noConversion"/>
  </si>
  <si>
    <t>부담비율(%)
(B/A x 100)</t>
    <phoneticPr fontId="1" type="noConversion"/>
  </si>
  <si>
    <t>비       고</t>
    <phoneticPr fontId="1" type="noConversion"/>
  </si>
  <si>
    <t>계</t>
    <phoneticPr fontId="1" type="noConversion"/>
  </si>
  <si>
    <t>(단위  :  원)</t>
    <phoneticPr fontId="1" type="noConversion"/>
  </si>
  <si>
    <t>구  분</t>
    <phoneticPr fontId="1" type="noConversion"/>
  </si>
  <si>
    <t>예산액
(A)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</si>
  <si>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</si>
  <si>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</si>
  <si>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</si>
  <si>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비교증감
(A-B)</t>
    <phoneticPr fontId="1" type="noConversion"/>
  </si>
  <si>
    <t>비고</t>
    <phoneticPr fontId="1" type="noConversion"/>
  </si>
  <si>
    <t xml:space="preserve"> ※ 세입과목 순서대로 작성할 것</t>
    <phoneticPr fontId="1" type="noConversion"/>
  </si>
  <si>
    <t xml:space="preserve"> ※ 법정부담금은 사학연금, 건강보험, 재해보상, 비정규직 4대보험을 포함한 금액</t>
    <phoneticPr fontId="1" type="noConversion"/>
  </si>
  <si>
    <t>구분</t>
    <phoneticPr fontId="1" type="noConversion"/>
  </si>
  <si>
    <t>산   출   기   초</t>
    <phoneticPr fontId="1" type="noConversion"/>
  </si>
  <si>
    <t>세입</t>
    <phoneticPr fontId="1" type="noConversion"/>
  </si>
  <si>
    <t>세출</t>
    <phoneticPr fontId="1" type="noConversion"/>
  </si>
  <si>
    <t xml:space="preserve"> ※ 예산과목 : 예산과목 중 “목” 기재</t>
    <phoneticPr fontId="1" type="noConversion"/>
  </si>
  <si>
    <t>과               목</t>
    <phoneticPr fontId="1" type="noConversion"/>
  </si>
  <si>
    <t>세                    입</t>
    <phoneticPr fontId="1" type="noConversion"/>
  </si>
  <si>
    <t>세                    출</t>
    <phoneticPr fontId="1" type="noConversion"/>
  </si>
  <si>
    <t>&lt;차인잔액 세부내역&gt;</t>
    <phoneticPr fontId="1" type="noConversion"/>
  </si>
  <si>
    <t>봉급</t>
    <phoneticPr fontId="1" type="noConversion"/>
  </si>
  <si>
    <t>수당</t>
    <phoneticPr fontId="1" type="noConversion"/>
  </si>
  <si>
    <t>계</t>
    <phoneticPr fontId="1" type="noConversion"/>
  </si>
  <si>
    <t>법인명</t>
    <phoneticPr fontId="1" type="noConversion"/>
  </si>
  <si>
    <t>이사회 의결</t>
    <phoneticPr fontId="1" type="noConversion"/>
  </si>
  <si>
    <t>관할청 보고</t>
    <phoneticPr fontId="1" type="noConversion"/>
  </si>
  <si>
    <t>4. 총괄 사항</t>
    <phoneticPr fontId="1" type="noConversion"/>
  </si>
  <si>
    <t>서명일</t>
    <phoneticPr fontId="1" type="noConversion"/>
  </si>
  <si>
    <t>서명여부</t>
    <phoneticPr fontId="1" type="noConversion"/>
  </si>
  <si>
    <t>보고일</t>
    <phoneticPr fontId="1" type="noConversion"/>
  </si>
  <si>
    <t>검토 결과</t>
    <phoneticPr fontId="1" type="noConversion"/>
  </si>
  <si>
    <t>감사 서명</t>
    <phoneticPr fontId="1" type="noConversion"/>
  </si>
  <si>
    <t>(단위  :  원)</t>
    <phoneticPr fontId="1" type="noConversion"/>
  </si>
  <si>
    <t>예금종류</t>
    <phoneticPr fontId="1" type="noConversion"/>
  </si>
  <si>
    <t>거래은행명</t>
    <phoneticPr fontId="1" type="noConversion"/>
  </si>
  <si>
    <t>계좌번호</t>
    <phoneticPr fontId="1" type="noConversion"/>
  </si>
  <si>
    <t>잔액지정일자</t>
    <phoneticPr fontId="1" type="noConversion"/>
  </si>
  <si>
    <t>잔액</t>
    <phoneticPr fontId="1" type="noConversion"/>
  </si>
  <si>
    <t>비고</t>
    <phoneticPr fontId="1" type="noConversion"/>
  </si>
  <si>
    <t>1. 내 용</t>
  </si>
  <si>
    <t>결  산  잔  액</t>
    <phoneticPr fontId="1" type="noConversion"/>
  </si>
  <si>
    <t>금 융 기 관 잔 액</t>
    <phoneticPr fontId="1" type="noConversion"/>
  </si>
  <si>
    <t>차    액</t>
    <phoneticPr fontId="1" type="noConversion"/>
  </si>
  <si>
    <t>2. 사 유</t>
  </si>
  <si>
    <t>“차액에 대하여 상세하게 작성”</t>
  </si>
  <si>
    <t xml:space="preserve">학교법인        학원 이사장 (직인) </t>
    <phoneticPr fontId="1" type="noConversion"/>
  </si>
  <si>
    <t xml:space="preserve"> ※ 반드시 직인을 날인하고 근거자료를 첨부한다.</t>
    <phoneticPr fontId="1" type="noConversion"/>
  </si>
  <si>
    <t>전 년 도
차입누계
(A)</t>
    <phoneticPr fontId="1" type="noConversion"/>
  </si>
  <si>
    <t>당해연도
차 입 액
(B)</t>
    <phoneticPr fontId="1" type="noConversion"/>
  </si>
  <si>
    <t>당해연도
상 환 액
( C)</t>
    <phoneticPr fontId="1" type="noConversion"/>
  </si>
  <si>
    <t>차 입 금
잔    액</t>
    <phoneticPr fontId="1" type="noConversion"/>
  </si>
  <si>
    <t>당해연도 차입</t>
    <phoneticPr fontId="1" type="noConversion"/>
  </si>
  <si>
    <t>차입사유</t>
    <phoneticPr fontId="1" type="noConversion"/>
  </si>
  <si>
    <t>상환계획</t>
    <phoneticPr fontId="1" type="noConversion"/>
  </si>
  <si>
    <t>허가문서
번호,
일시</t>
    <phoneticPr fontId="1" type="noConversion"/>
  </si>
  <si>
    <t>차입일시</t>
    <phoneticPr fontId="1" type="noConversion"/>
  </si>
  <si>
    <t>차 입 처</t>
    <phoneticPr fontId="1" type="noConversion"/>
  </si>
  <si>
    <t>연번</t>
    <phoneticPr fontId="1" type="noConversion"/>
  </si>
  <si>
    <t>직</t>
    <phoneticPr fontId="1" type="noConversion"/>
  </si>
  <si>
    <t>성명</t>
    <phoneticPr fontId="1" type="noConversion"/>
  </si>
  <si>
    <t>호봉</t>
    <phoneticPr fontId="1" type="noConversion"/>
  </si>
  <si>
    <t>연간지급액</t>
    <phoneticPr fontId="1" type="noConversion"/>
  </si>
  <si>
    <t>기타</t>
    <phoneticPr fontId="1" type="noConversion"/>
  </si>
  <si>
    <t>소계</t>
    <phoneticPr fontId="1" type="noConversion"/>
  </si>
  <si>
    <t>법인일반회계</t>
    <phoneticPr fontId="1" type="noConversion"/>
  </si>
  <si>
    <t>수익사업회계</t>
    <phoneticPr fontId="1" type="noConversion"/>
  </si>
  <si>
    <t>예산과목</t>
    <phoneticPr fontId="1" type="noConversion"/>
  </si>
  <si>
    <t>사업총액(A)</t>
    <phoneticPr fontId="1" type="noConversion"/>
  </si>
  <si>
    <t>기지출액(B)</t>
    <phoneticPr fontId="1" type="noConversion"/>
  </si>
  <si>
    <t>채무확정액
(미불액)
(A)-(B)</t>
    <phoneticPr fontId="1" type="noConversion"/>
  </si>
  <si>
    <t>지 출 예 정</t>
    <phoneticPr fontId="1" type="noConversion"/>
  </si>
  <si>
    <t>연   도</t>
    <phoneticPr fontId="1" type="noConversion"/>
  </si>
  <si>
    <t>금   액</t>
    <phoneticPr fontId="1" type="noConversion"/>
  </si>
  <si>
    <t>결손처분액 및 미수액조서</t>
  </si>
  <si>
    <t>징   수
결정액
(B)</t>
    <phoneticPr fontId="1" type="noConversion"/>
  </si>
  <si>
    <t>수입액
( C)</t>
    <phoneticPr fontId="1" type="noConversion"/>
  </si>
  <si>
    <t>결손액
(D)</t>
    <phoneticPr fontId="1" type="noConversion"/>
  </si>
  <si>
    <t>미수액
(B-C-D)</t>
    <phoneticPr fontId="1" type="noConversion"/>
  </si>
  <si>
    <t>사 용 일 자</t>
    <phoneticPr fontId="1" type="noConversion"/>
  </si>
  <si>
    <t>사    유</t>
    <phoneticPr fontId="1" type="noConversion"/>
  </si>
  <si>
    <t>사 용 내 역</t>
    <phoneticPr fontId="1" type="noConversion"/>
  </si>
  <si>
    <t>비   고</t>
    <phoneticPr fontId="1" type="noConversion"/>
  </si>
  <si>
    <t>총   계</t>
    <phoneticPr fontId="1" type="noConversion"/>
  </si>
  <si>
    <t>(단위  :  천원)</t>
    <phoneticPr fontId="1" type="noConversion"/>
  </si>
  <si>
    <t>과               목</t>
    <phoneticPr fontId="1" type="noConversion"/>
  </si>
  <si>
    <t>사업명</t>
    <phoneticPr fontId="1" type="noConversion"/>
  </si>
  <si>
    <t>지출잔액
(A)-(B)</t>
    <phoneticPr fontId="1" type="noConversion"/>
  </si>
  <si>
    <t>이월액</t>
    <phoneticPr fontId="1" type="noConversion"/>
  </si>
  <si>
    <t>이월사유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</si>
  <si>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</si>
  <si>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</si>
  <si>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</si>
  <si>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결산서의 각항은 (다음에 지적된 사항을 제외하고는) 정확하였으며, 그 회계처리는 적정하였습니다.</t>
    <phoneticPr fontId="1" type="noConversion"/>
  </si>
  <si>
    <t>학교법인</t>
    <phoneticPr fontId="1" type="noConversion"/>
  </si>
  <si>
    <t>피감사자(입회인)</t>
    <phoneticPr fontId="1" type="noConversion"/>
  </si>
  <si>
    <t>직명</t>
    <phoneticPr fontId="1" type="noConversion"/>
  </si>
  <si>
    <t>서명(인)</t>
    <phoneticPr fontId="1" type="noConversion"/>
  </si>
  <si>
    <t>퇴직금 지급
소요액 (A)</t>
    <phoneticPr fontId="1" type="noConversion"/>
  </si>
  <si>
    <t>퇴직급 적립액
(B)</t>
    <phoneticPr fontId="1" type="noConversion"/>
  </si>
  <si>
    <t>부 족 액
(A)-(B)</t>
    <phoneticPr fontId="1" type="noConversion"/>
  </si>
  <si>
    <t>1. 기부금액 :</t>
    <phoneticPr fontId="1" type="noConversion"/>
  </si>
  <si>
    <t>일금</t>
    <phoneticPr fontId="1" type="noConversion"/>
  </si>
  <si>
    <t>원</t>
    <phoneticPr fontId="1" type="noConversion"/>
  </si>
  <si>
    <t>(￦</t>
    <phoneticPr fontId="1" type="noConversion"/>
  </si>
  <si>
    <t>)</t>
    <phoneticPr fontId="1" type="noConversion"/>
  </si>
  <si>
    <t xml:space="preserve">2. 기부기한 : </t>
    <phoneticPr fontId="1" type="noConversion"/>
  </si>
  <si>
    <t>까지</t>
    <phoneticPr fontId="1" type="noConversion"/>
  </si>
  <si>
    <t xml:space="preserve">3. 기부목적 : </t>
    <phoneticPr fontId="1" type="noConversion"/>
  </si>
  <si>
    <t>20    .        .        .</t>
    <phoneticPr fontId="1" type="noConversion"/>
  </si>
  <si>
    <t>기부자</t>
    <phoneticPr fontId="1" type="noConversion"/>
  </si>
  <si>
    <t xml:space="preserve">주소 : </t>
    <phoneticPr fontId="1" type="noConversion"/>
  </si>
  <si>
    <t xml:space="preserve">성명 : </t>
    <phoneticPr fontId="1" type="noConversion"/>
  </si>
  <si>
    <t>(인)</t>
    <phoneticPr fontId="1" type="noConversion"/>
  </si>
  <si>
    <t xml:space="preserve">  본인은 학교법인 ㅇ ㅇ 학원에 아래표시 금액을 아무 조건 없이 무상으로 기부하겠음을 각서합니다.</t>
    <phoneticPr fontId="1" type="noConversion"/>
  </si>
  <si>
    <t>* 전년도 회계에서 발생하는 불용액으로 다음 연도에 이월되는 금액</t>
    <phoneticPr fontId="1" type="noConversion"/>
  </si>
  <si>
    <t xml:space="preserve"> ※ 지급대상인원 :  2월말 기준</t>
    <phoneticPr fontId="1" type="noConversion"/>
  </si>
  <si>
    <t>【4호 서식】</t>
    <phoneticPr fontId="1" type="noConversion"/>
  </si>
  <si>
    <t>【5호 서식】</t>
    <phoneticPr fontId="1" type="noConversion"/>
  </si>
  <si>
    <t>【9호 서식】</t>
    <phoneticPr fontId="1" type="noConversion"/>
  </si>
  <si>
    <t>【13호 서식】</t>
    <phoneticPr fontId="1" type="noConversion"/>
  </si>
  <si>
    <t>【1호 서식】</t>
    <phoneticPr fontId="1" type="noConversion"/>
  </si>
  <si>
    <t>【2호 서식】</t>
    <phoneticPr fontId="1" type="noConversion"/>
  </si>
  <si>
    <t>【3호 서식】</t>
    <phoneticPr fontId="1" type="noConversion"/>
  </si>
  <si>
    <t>【6호 서식】</t>
    <phoneticPr fontId="1" type="noConversion"/>
  </si>
  <si>
    <t>【7호 서식】</t>
    <phoneticPr fontId="1" type="noConversion"/>
  </si>
  <si>
    <t>【8호 서식】</t>
    <phoneticPr fontId="1" type="noConversion"/>
  </si>
  <si>
    <t>【10호 서식】</t>
    <phoneticPr fontId="1" type="noConversion"/>
  </si>
  <si>
    <t>【11호 서식】</t>
    <phoneticPr fontId="1" type="noConversion"/>
  </si>
  <si>
    <t>【12호 서식】</t>
    <phoneticPr fontId="1" type="noConversion"/>
  </si>
  <si>
    <t>【14호 서식】</t>
    <phoneticPr fontId="1" type="noConversion"/>
  </si>
  <si>
    <t>결산액
(A)</t>
    <phoneticPr fontId="1" type="noConversion"/>
  </si>
  <si>
    <t>결 산 액</t>
    <phoneticPr fontId="1" type="noConversion"/>
  </si>
  <si>
    <t>20    년          월        일</t>
    <phoneticPr fontId="1" type="noConversion"/>
  </si>
  <si>
    <t>위  내용을  확인함</t>
    <phoneticPr fontId="1" type="noConversion"/>
  </si>
  <si>
    <t>기부금 각서</t>
    <phoneticPr fontId="1" type="noConversion"/>
  </si>
  <si>
    <t>법인회계</t>
    <phoneticPr fontId="1" type="noConversion"/>
  </si>
  <si>
    <t>유지·경영 학교명</t>
    <phoneticPr fontId="1" type="noConversion"/>
  </si>
  <si>
    <t>20    년</t>
    <phoneticPr fontId="1" type="noConversion"/>
  </si>
  <si>
    <t xml:space="preserve">      일</t>
    <phoneticPr fontId="1" type="noConversion"/>
  </si>
  <si>
    <t xml:space="preserve">      월</t>
    <phoneticPr fontId="1" type="noConversion"/>
  </si>
  <si>
    <t>(  다</t>
    <phoneticPr fontId="1" type="noConversion"/>
  </si>
  <si>
    <t>음 )</t>
    <phoneticPr fontId="1" type="noConversion"/>
  </si>
  <si>
    <t xml:space="preserve"> ※  (A) 전년도 차입누계 :  차입금 잔액과 일치</t>
    <phoneticPr fontId="1" type="noConversion"/>
  </si>
  <si>
    <t xml:space="preserve">      징수가 불가능한 금액</t>
    <phoneticPr fontId="1" type="noConversion"/>
  </si>
  <si>
    <t>결 산 과 목</t>
    <phoneticPr fontId="1" type="noConversion"/>
  </si>
  <si>
    <t>* 이월사업비 조서[서식 12호] 필수 제출</t>
    <phoneticPr fontId="1" type="noConversion"/>
  </si>
  <si>
    <t>* 특정사업을 당해 연도에 완료하지 못한 경우 다음연도에 이월하는 금액</t>
    <phoneticPr fontId="1" type="noConversion"/>
  </si>
  <si>
    <t>결산액
(A)</t>
    <phoneticPr fontId="1" type="noConversion"/>
  </si>
  <si>
    <t>최  종
예산액
(B)</t>
    <phoneticPr fontId="1" type="noConversion"/>
  </si>
  <si>
    <t>* 차인잔액=세입총액-세출총액</t>
    <phoneticPr fontId="1" type="noConversion"/>
  </si>
  <si>
    <t>(단위  :  원)</t>
    <phoneticPr fontId="1" type="noConversion"/>
  </si>
  <si>
    <t xml:space="preserve"> 과목(항별기준)</t>
    <phoneticPr fontId="1" type="noConversion"/>
  </si>
  <si>
    <t>전출액(B)</t>
    <phoneticPr fontId="1" type="noConversion"/>
  </si>
  <si>
    <t>O</t>
    <phoneticPr fontId="1" type="noConversion"/>
  </si>
  <si>
    <t>*[2호 서식] 입력시 총괄표 자동입력됨</t>
    <phoneticPr fontId="1" type="noConversion"/>
  </si>
  <si>
    <t>결산액
(A)</t>
    <phoneticPr fontId="1" type="noConversion"/>
  </si>
  <si>
    <t>감사</t>
    <phoneticPr fontId="1" type="noConversion"/>
  </si>
  <si>
    <t>채무확정
사    유</t>
    <phoneticPr fontId="1" type="noConversion"/>
  </si>
  <si>
    <t>미수내역 및 사유</t>
    <phoneticPr fontId="1" type="noConversion"/>
  </si>
  <si>
    <t xml:space="preserve"> ※ 예산액(A) : 결산명세서의 예산액과 일치</t>
    <phoneticPr fontId="1" type="noConversion"/>
  </si>
  <si>
    <t xml:space="preserve"> ※ 시설비 등 특정사업을 완료하지 못한 경우</t>
    <phoneticPr fontId="1" type="noConversion"/>
  </si>
  <si>
    <t xml:space="preserve"> ※ 이사회비, 사무비 등 법인운영비는 불가</t>
    <phoneticPr fontId="1" type="noConversion"/>
  </si>
  <si>
    <t xml:space="preserve"> ※ 이월사업비 : 다음연도에 세입으로 반드시 편성</t>
    <phoneticPr fontId="1" type="noConversion"/>
  </si>
  <si>
    <t xml:space="preserve"> ※ 기부금이 재원일 경우 "기부금" 표시 예시)"oo 시설공사비(oo기부금)"</t>
    <phoneticPr fontId="1" type="noConversion"/>
  </si>
  <si>
    <t xml:space="preserve">    있는 사실을 감사보고서에 기재하지 않을 시 "감사"에게도 책임이 있음을 참고</t>
    <phoneticPr fontId="1" type="noConversion"/>
  </si>
  <si>
    <t xml:space="preserve"> ※ 금융기관에서 발행한 잔액증명서는 이면에 첨부</t>
    <phoneticPr fontId="1" type="noConversion"/>
  </si>
  <si>
    <t xml:space="preserve"> ※ 반드시 감사가 자필 서명 날인할 것.</t>
    <phoneticPr fontId="1" type="noConversion"/>
  </si>
  <si>
    <t xml:space="preserve"> ※ 형식적인 감사가 되지 않도록 하고, 위법 부당한 사례를 충분히 발견할 수 </t>
    <phoneticPr fontId="1" type="noConversion"/>
  </si>
  <si>
    <t>※ 예산액 :                원</t>
    <phoneticPr fontId="1" type="noConversion"/>
  </si>
  <si>
    <t>※ 사용액 :                원</t>
    <phoneticPr fontId="1" type="noConversion"/>
  </si>
  <si>
    <t>※ 잔  액 :                원</t>
    <phoneticPr fontId="1" type="noConversion"/>
  </si>
  <si>
    <t>퇴직금 지급
대상 인원</t>
    <phoneticPr fontId="1" type="noConversion"/>
  </si>
  <si>
    <t>이월사업비 조서</t>
    <phoneticPr fontId="1" type="noConversion"/>
  </si>
  <si>
    <t>* 다음연도로 이월</t>
    <phoneticPr fontId="1" type="noConversion"/>
  </si>
  <si>
    <t>1. 재산수입</t>
    <phoneticPr fontId="1" type="noConversion"/>
  </si>
  <si>
    <t>1. 기본재산수입</t>
    <phoneticPr fontId="1" type="noConversion"/>
  </si>
  <si>
    <t>1. 대지료</t>
    <phoneticPr fontId="1" type="noConversion"/>
  </si>
  <si>
    <t>2. 대가료</t>
    <phoneticPr fontId="1" type="noConversion"/>
  </si>
  <si>
    <t>3. 임야수입</t>
    <phoneticPr fontId="1" type="noConversion"/>
  </si>
  <si>
    <t>4. 예금이자수입</t>
    <phoneticPr fontId="1" type="noConversion"/>
  </si>
  <si>
    <t>5. 배당금수입</t>
    <phoneticPr fontId="1" type="noConversion"/>
  </si>
  <si>
    <t>6. 법인세 환급금&lt;법인분&gt;</t>
    <phoneticPr fontId="1" type="noConversion"/>
  </si>
  <si>
    <t>7. 기타수입</t>
    <phoneticPr fontId="1" type="noConversion"/>
  </si>
  <si>
    <t>2. 재산매각대</t>
    <phoneticPr fontId="1" type="noConversion"/>
  </si>
  <si>
    <t>1. 토지매각대</t>
    <phoneticPr fontId="1" type="noConversion"/>
  </si>
  <si>
    <t>2. 건물매각대</t>
    <phoneticPr fontId="1" type="noConversion"/>
  </si>
  <si>
    <t>3. 임야매각대</t>
    <phoneticPr fontId="1" type="noConversion"/>
  </si>
  <si>
    <t>4. 현금처분대</t>
    <phoneticPr fontId="1" type="noConversion"/>
  </si>
  <si>
    <t>5. 기타재산매각대</t>
    <phoneticPr fontId="1" type="noConversion"/>
  </si>
  <si>
    <t>2. 사업수입</t>
    <phoneticPr fontId="1" type="noConversion"/>
  </si>
  <si>
    <t>1. 사업수입</t>
    <phoneticPr fontId="1" type="noConversion"/>
  </si>
  <si>
    <t>3. 투자사업</t>
    <phoneticPr fontId="1" type="noConversion"/>
  </si>
  <si>
    <t>1. 투자수입</t>
    <phoneticPr fontId="1" type="noConversion"/>
  </si>
  <si>
    <t>1. 배당금</t>
    <phoneticPr fontId="1" type="noConversion"/>
  </si>
  <si>
    <t>2. 국채상환금</t>
    <phoneticPr fontId="1" type="noConversion"/>
  </si>
  <si>
    <t>3. 국채이자수입</t>
    <phoneticPr fontId="1" type="noConversion"/>
  </si>
  <si>
    <t>4. 기타증권수입</t>
    <phoneticPr fontId="1" type="noConversion"/>
  </si>
  <si>
    <t>5. 이월금</t>
    <phoneticPr fontId="1" type="noConversion"/>
  </si>
  <si>
    <t>5. 전년도이월금</t>
    <phoneticPr fontId="1" type="noConversion"/>
  </si>
  <si>
    <t>1. 전년도이월금</t>
    <phoneticPr fontId="1" type="noConversion"/>
  </si>
  <si>
    <t>2. 이월사업비</t>
    <phoneticPr fontId="1" type="noConversion"/>
  </si>
  <si>
    <t>4. 적립금</t>
    <phoneticPr fontId="1" type="noConversion"/>
  </si>
  <si>
    <t>6. 기부원조금</t>
    <phoneticPr fontId="1" type="noConversion"/>
  </si>
  <si>
    <t>1. 기부원조금</t>
    <phoneticPr fontId="1" type="noConversion"/>
  </si>
  <si>
    <t>1. 기부금</t>
    <phoneticPr fontId="1" type="noConversion"/>
  </si>
  <si>
    <t>2. 보조금</t>
    <phoneticPr fontId="1" type="noConversion"/>
  </si>
  <si>
    <t>3. 기타지원금</t>
    <phoneticPr fontId="1" type="noConversion"/>
  </si>
  <si>
    <t>7. 차입금</t>
    <phoneticPr fontId="1" type="noConversion"/>
  </si>
  <si>
    <t>1. 차입금</t>
    <phoneticPr fontId="1" type="noConversion"/>
  </si>
  <si>
    <t>1. 은행차입</t>
    <phoneticPr fontId="1" type="noConversion"/>
  </si>
  <si>
    <t>2. 개인차입</t>
    <phoneticPr fontId="1" type="noConversion"/>
  </si>
  <si>
    <t>3. 임대보증금 수입</t>
    <phoneticPr fontId="1" type="noConversion"/>
  </si>
  <si>
    <t>8. 잡수입</t>
    <phoneticPr fontId="1" type="noConversion"/>
  </si>
  <si>
    <t>1. 물품매각대</t>
    <phoneticPr fontId="1" type="noConversion"/>
  </si>
  <si>
    <t>2. 예금이자</t>
    <phoneticPr fontId="1" type="noConversion"/>
  </si>
  <si>
    <t>3. 잡수입</t>
    <phoneticPr fontId="1" type="noConversion"/>
  </si>
  <si>
    <t>1. 불용물품매각대</t>
    <phoneticPr fontId="1" type="noConversion"/>
  </si>
  <si>
    <t>1. 예금이자</t>
    <phoneticPr fontId="1" type="noConversion"/>
  </si>
  <si>
    <t>1. 잡수입</t>
    <phoneticPr fontId="1" type="noConversion"/>
  </si>
  <si>
    <t>2. 법인세환급금(학교분)</t>
    <phoneticPr fontId="1" type="noConversion"/>
  </si>
  <si>
    <t>1. 이사회비</t>
    <phoneticPr fontId="1" type="noConversion"/>
  </si>
  <si>
    <t>1. 임원수당</t>
    <phoneticPr fontId="1" type="noConversion"/>
  </si>
  <si>
    <t>2. 회의비</t>
    <phoneticPr fontId="1" type="noConversion"/>
  </si>
  <si>
    <t>3. 판공비</t>
    <phoneticPr fontId="1" type="noConversion"/>
  </si>
  <si>
    <t>4. 여비</t>
    <phoneticPr fontId="1" type="noConversion"/>
  </si>
  <si>
    <t>2. 사무비</t>
    <phoneticPr fontId="1" type="noConversion"/>
  </si>
  <si>
    <t>1. 인건비</t>
    <phoneticPr fontId="1" type="noConversion"/>
  </si>
  <si>
    <t>1. 봉급</t>
    <phoneticPr fontId="1" type="noConversion"/>
  </si>
  <si>
    <t>2. 수당</t>
    <phoneticPr fontId="1" type="noConversion"/>
  </si>
  <si>
    <t>3. 잡급</t>
    <phoneticPr fontId="1" type="noConversion"/>
  </si>
  <si>
    <t>5. 퇴직금</t>
    <phoneticPr fontId="1" type="noConversion"/>
  </si>
  <si>
    <t>2. 수용비</t>
    <phoneticPr fontId="1" type="noConversion"/>
  </si>
  <si>
    <t>1. 공공요금</t>
    <phoneticPr fontId="1" type="noConversion"/>
  </si>
  <si>
    <t>2. 차량비</t>
    <phoneticPr fontId="1" type="noConversion"/>
  </si>
  <si>
    <t>3. 비품기계류비</t>
    <phoneticPr fontId="1" type="noConversion"/>
  </si>
  <si>
    <t>4. 수용비및수수료</t>
    <phoneticPr fontId="1" type="noConversion"/>
  </si>
  <si>
    <t>3. 재산조성비</t>
    <phoneticPr fontId="1" type="noConversion"/>
  </si>
  <si>
    <t>1. 시설비</t>
    <phoneticPr fontId="1" type="noConversion"/>
  </si>
  <si>
    <t>2. 시설비</t>
    <phoneticPr fontId="1" type="noConversion"/>
  </si>
  <si>
    <t>3. 적립금</t>
    <phoneticPr fontId="1" type="noConversion"/>
  </si>
  <si>
    <t>2. 재산관리비</t>
    <phoneticPr fontId="1" type="noConversion"/>
  </si>
  <si>
    <t>1. 재산유지비</t>
    <phoneticPr fontId="1" type="noConversion"/>
  </si>
  <si>
    <t>2. 공과보험료</t>
    <phoneticPr fontId="1" type="noConversion"/>
  </si>
  <si>
    <t>3. 재산사용료</t>
    <phoneticPr fontId="1" type="noConversion"/>
  </si>
  <si>
    <t>4. 전출금</t>
    <phoneticPr fontId="1" type="noConversion"/>
  </si>
  <si>
    <t>1. 전출금</t>
    <phoneticPr fontId="1" type="noConversion"/>
  </si>
  <si>
    <t>1. 법정부담금</t>
    <phoneticPr fontId="1" type="noConversion"/>
  </si>
  <si>
    <t>2. 학교운영경비</t>
    <phoneticPr fontId="1" type="noConversion"/>
  </si>
  <si>
    <t>3. 법인세환급금(학교분)</t>
    <phoneticPr fontId="1" type="noConversion"/>
  </si>
  <si>
    <t>4. 교육청 대응 투자비</t>
    <phoneticPr fontId="1" type="noConversion"/>
  </si>
  <si>
    <t>5. 시설비</t>
    <phoneticPr fontId="1" type="noConversion"/>
  </si>
  <si>
    <t>6. 교육청 외 기관지원금</t>
    <phoneticPr fontId="1" type="noConversion"/>
  </si>
  <si>
    <t>7. 기타전출금</t>
    <phoneticPr fontId="1" type="noConversion"/>
  </si>
  <si>
    <t>5. 투자비</t>
    <phoneticPr fontId="1" type="noConversion"/>
  </si>
  <si>
    <t>1. 투자비</t>
    <phoneticPr fontId="1" type="noConversion"/>
  </si>
  <si>
    <t>3. 기타투자비(법인일반운영비)</t>
    <phoneticPr fontId="1" type="noConversion"/>
  </si>
  <si>
    <t>7. 상환금</t>
    <phoneticPr fontId="1" type="noConversion"/>
  </si>
  <si>
    <t>1. 부채상환금</t>
    <phoneticPr fontId="1" type="noConversion"/>
  </si>
  <si>
    <t>1. 원금상환금</t>
    <phoneticPr fontId="1" type="noConversion"/>
  </si>
  <si>
    <t>2. 이자상환금</t>
    <phoneticPr fontId="1" type="noConversion"/>
  </si>
  <si>
    <t>3. 임대보증금 환급금</t>
    <phoneticPr fontId="1" type="noConversion"/>
  </si>
  <si>
    <t>8. 수혜금</t>
    <phoneticPr fontId="1" type="noConversion"/>
  </si>
  <si>
    <t>1. 장학금</t>
    <phoneticPr fontId="1" type="noConversion"/>
  </si>
  <si>
    <t>9. 잡지출</t>
    <phoneticPr fontId="1" type="noConversion"/>
  </si>
  <si>
    <t>1. 제지출</t>
    <phoneticPr fontId="1" type="noConversion"/>
  </si>
  <si>
    <t>1. 보상금</t>
    <phoneticPr fontId="1" type="noConversion"/>
  </si>
  <si>
    <t>2. 사례금</t>
    <phoneticPr fontId="1" type="noConversion"/>
  </si>
  <si>
    <t>3. 소송비</t>
    <phoneticPr fontId="1" type="noConversion"/>
  </si>
  <si>
    <t>4. 기타제지출</t>
    <phoneticPr fontId="1" type="noConversion"/>
  </si>
  <si>
    <t>10. 예비비</t>
    <phoneticPr fontId="1" type="noConversion"/>
  </si>
  <si>
    <t>1. 예비비</t>
    <phoneticPr fontId="1" type="noConversion"/>
  </si>
  <si>
    <t>1. 세입</t>
    <phoneticPr fontId="1" type="noConversion"/>
  </si>
  <si>
    <t>2. 세출</t>
    <phoneticPr fontId="1" type="noConversion"/>
  </si>
  <si>
    <t>감사 보고서</t>
    <phoneticPr fontId="1" type="noConversion"/>
  </si>
  <si>
    <t>예금잔액 증명서</t>
    <phoneticPr fontId="1" type="noConversion"/>
  </si>
  <si>
    <t>불부합 조서</t>
    <phoneticPr fontId="1" type="noConversion"/>
  </si>
  <si>
    <t>차입금 명세서</t>
    <phoneticPr fontId="1" type="noConversion"/>
  </si>
  <si>
    <t>인건비 지급 명세서</t>
    <phoneticPr fontId="1" type="noConversion"/>
  </si>
  <si>
    <t>채무 확정액 조서</t>
    <phoneticPr fontId="1" type="noConversion"/>
  </si>
  <si>
    <t>예비비 사용 조서</t>
    <phoneticPr fontId="1" type="noConversion"/>
  </si>
  <si>
    <t>직원 퇴직금 관리 현황</t>
    <phoneticPr fontId="1" type="noConversion"/>
  </si>
  <si>
    <t>세입·세출 차인 잔액</t>
    <phoneticPr fontId="1" type="noConversion"/>
  </si>
  <si>
    <t>결산서 산출기초</t>
    <phoneticPr fontId="1" type="noConversion"/>
  </si>
  <si>
    <t>학교법인         학원 이사장 귀하</t>
    <phoneticPr fontId="1" type="noConversion"/>
  </si>
  <si>
    <t>1-1. 기본재산수입</t>
    <phoneticPr fontId="1" type="noConversion"/>
  </si>
  <si>
    <t>1-2. 재산매각대</t>
    <phoneticPr fontId="1" type="noConversion"/>
  </si>
  <si>
    <t>2-1. 사업수입</t>
    <phoneticPr fontId="1" type="noConversion"/>
  </si>
  <si>
    <t>3-1. 투자수입</t>
    <phoneticPr fontId="1" type="noConversion"/>
  </si>
  <si>
    <t>6-1. 기부원조금</t>
    <phoneticPr fontId="1" type="noConversion"/>
  </si>
  <si>
    <t>7-1. 차입금</t>
    <phoneticPr fontId="1" type="noConversion"/>
  </si>
  <si>
    <t>8-1. 물품매각대</t>
    <phoneticPr fontId="1" type="noConversion"/>
  </si>
  <si>
    <t>8-2. 예금이자</t>
    <phoneticPr fontId="1" type="noConversion"/>
  </si>
  <si>
    <t>8-3. 잡수입</t>
    <phoneticPr fontId="1" type="noConversion"/>
  </si>
  <si>
    <t>1-1. 이사회비</t>
    <phoneticPr fontId="1" type="noConversion"/>
  </si>
  <si>
    <t>2-1. 인 건 비</t>
    <phoneticPr fontId="1" type="noConversion"/>
  </si>
  <si>
    <t>2-2. 수 용 비</t>
    <phoneticPr fontId="1" type="noConversion"/>
  </si>
  <si>
    <t>3-1. 시 설 비</t>
    <phoneticPr fontId="1" type="noConversion"/>
  </si>
  <si>
    <t>3-2. 재산관리비</t>
    <phoneticPr fontId="1" type="noConversion"/>
  </si>
  <si>
    <t>4-1. 전 출 금</t>
    <phoneticPr fontId="1" type="noConversion"/>
  </si>
  <si>
    <t>5-1. 투 자 비</t>
    <phoneticPr fontId="1" type="noConversion"/>
  </si>
  <si>
    <t>7-1. 부채상환금</t>
    <phoneticPr fontId="1" type="noConversion"/>
  </si>
  <si>
    <t>8-1. 장 학 금</t>
    <phoneticPr fontId="1" type="noConversion"/>
  </si>
  <si>
    <t>9-1. 제 지 출</t>
    <phoneticPr fontId="1" type="noConversion"/>
  </si>
  <si>
    <t>10-1. 예 비 비</t>
    <phoneticPr fontId="1" type="noConversion"/>
  </si>
  <si>
    <t>법정부담금
소요액(A)</t>
    <phoneticPr fontId="1" type="noConversion"/>
  </si>
  <si>
    <t>당해년도
예산액
(A)</t>
    <phoneticPr fontId="1" type="noConversion"/>
  </si>
  <si>
    <t>당해년도
지출액
(B)</t>
    <phoneticPr fontId="1" type="noConversion"/>
  </si>
  <si>
    <t>최  종
예산액
(B)</t>
    <phoneticPr fontId="1" type="noConversion"/>
  </si>
  <si>
    <t>법 인 명</t>
  </si>
  <si>
    <t>1. 재산수입</t>
  </si>
  <si>
    <t>2. 사업수입</t>
  </si>
  <si>
    <t>3. 투자수입</t>
  </si>
  <si>
    <t>5. 이월금</t>
  </si>
  <si>
    <t>6. 기부원조금</t>
  </si>
  <si>
    <t>7. 차입금</t>
  </si>
  <si>
    <t>8 .잡수입</t>
  </si>
  <si>
    <t>합    계</t>
  </si>
  <si>
    <t>기본재산수입</t>
  </si>
  <si>
    <t>재산매각대</t>
  </si>
  <si>
    <t>배당금</t>
  </si>
  <si>
    <t>국채상환금</t>
  </si>
  <si>
    <t>국채이자수입</t>
  </si>
  <si>
    <t>기타증권수입</t>
  </si>
  <si>
    <t>소계</t>
  </si>
  <si>
    <t>예금이자</t>
  </si>
  <si>
    <t>잡수입</t>
  </si>
  <si>
    <t>대지료</t>
  </si>
  <si>
    <t>대가료</t>
  </si>
  <si>
    <t>임야수입</t>
  </si>
  <si>
    <t>예금이자수입</t>
  </si>
  <si>
    <t>배당금수입</t>
  </si>
  <si>
    <t>법인세환급금
(법인분)</t>
  </si>
  <si>
    <t>기타수입</t>
  </si>
  <si>
    <t>토지매각대</t>
  </si>
  <si>
    <t>건물매각대</t>
  </si>
  <si>
    <t>임야매각대</t>
  </si>
  <si>
    <t>현금처분대</t>
  </si>
  <si>
    <t>기타재산매각대</t>
  </si>
  <si>
    <t>전년도잉여금</t>
  </si>
  <si>
    <t>이월사업비</t>
  </si>
  <si>
    <t>임대보증금
미환급금</t>
  </si>
  <si>
    <t>적립금</t>
  </si>
  <si>
    <t>기부금</t>
    <phoneticPr fontId="31" type="noConversion"/>
  </si>
  <si>
    <t>보조금</t>
  </si>
  <si>
    <t>기타지원금</t>
  </si>
  <si>
    <t>은행차입</t>
  </si>
  <si>
    <t>개인차입</t>
  </si>
  <si>
    <t>임대보증금수입</t>
  </si>
  <si>
    <t>법인세환급금
(학교분)</t>
  </si>
  <si>
    <t>1. 이사회비</t>
  </si>
  <si>
    <t>2. 사무비</t>
  </si>
  <si>
    <t>3. 재산조성비</t>
  </si>
  <si>
    <t>4. 전출금</t>
  </si>
  <si>
    <t>5. 투자비</t>
  </si>
  <si>
    <t>7. 상환금</t>
  </si>
  <si>
    <t>8. 수혜금
(장학금)</t>
  </si>
  <si>
    <t>9. 잡지출</t>
  </si>
  <si>
    <t>10. 예비비</t>
  </si>
  <si>
    <t>합  계</t>
  </si>
  <si>
    <t>임원수당</t>
  </si>
  <si>
    <t>회의비</t>
  </si>
  <si>
    <t>여비</t>
  </si>
  <si>
    <t>인건비</t>
  </si>
  <si>
    <t>수용비</t>
  </si>
  <si>
    <t>시설비</t>
  </si>
  <si>
    <t>관리비</t>
  </si>
  <si>
    <t>법정부담금</t>
  </si>
  <si>
    <t>학교운영경비</t>
  </si>
  <si>
    <t>법인세
환급금
(학교분)</t>
  </si>
  <si>
    <t>교육청
대응투자비</t>
  </si>
  <si>
    <t>교육청 외
기관지원금</t>
  </si>
  <si>
    <t>주식채권
매입비
(수익용)</t>
  </si>
  <si>
    <t>현금
기타투자비
(수익용)</t>
  </si>
  <si>
    <t>기타투자비
(법인일반운영비)</t>
  </si>
  <si>
    <t>원금상환금</t>
  </si>
  <si>
    <t>이자상환금</t>
  </si>
  <si>
    <t>임대보증금
환급금</t>
  </si>
  <si>
    <t>보상금</t>
  </si>
  <si>
    <t>사례금</t>
  </si>
  <si>
    <t>소송비</t>
  </si>
  <si>
    <t>기타제지출</t>
  </si>
  <si>
    <t>봉급</t>
  </si>
  <si>
    <t>수당</t>
  </si>
  <si>
    <t>잡급</t>
  </si>
  <si>
    <t>공공요금</t>
  </si>
  <si>
    <t>차량비</t>
  </si>
  <si>
    <t>비품기계류비</t>
  </si>
  <si>
    <t>재산매입비</t>
  </si>
  <si>
    <t>재산유지비</t>
  </si>
  <si>
    <t>공과보험료</t>
  </si>
  <si>
    <t>재산사용료</t>
  </si>
  <si>
    <t>(단위: 원)</t>
    <phoneticPr fontId="1" type="noConversion"/>
  </si>
  <si>
    <t>(단위: 원)</t>
    <phoneticPr fontId="1" type="noConversion"/>
  </si>
  <si>
    <t>기타전출금</t>
    <phoneticPr fontId="1" type="noConversion"/>
  </si>
  <si>
    <t/>
  </si>
  <si>
    <t>계</t>
  </si>
  <si>
    <t>미수입액</t>
  </si>
  <si>
    <t>수입액</t>
  </si>
  <si>
    <t>도로명주소
(지번주소)</t>
    <phoneticPr fontId="31" type="noConversion"/>
  </si>
  <si>
    <t>시·군·구</t>
  </si>
  <si>
    <t>시·도</t>
  </si>
  <si>
    <t>비고</t>
  </si>
  <si>
    <t>임대
보증금</t>
  </si>
  <si>
    <t>임차인</t>
  </si>
  <si>
    <t>면적(㎡)</t>
  </si>
  <si>
    <t>소  재  지</t>
  </si>
  <si>
    <t>법인명</t>
  </si>
  <si>
    <t>(금액 단위 : 천원)</t>
  </si>
  <si>
    <t>15. 임대보증금 명세서</t>
    <phoneticPr fontId="1" type="noConversion"/>
  </si>
  <si>
    <r>
      <t xml:space="preserve">회계구분
</t>
    </r>
    <r>
      <rPr>
        <sz val="8"/>
        <color rgb="FF000000"/>
        <rFont val="바탕"/>
        <family val="1"/>
        <charset val="129"/>
      </rPr>
      <t>(법인회계/
수익사업회계)</t>
    </r>
    <phoneticPr fontId="1" type="noConversion"/>
  </si>
  <si>
    <t>층/호수</t>
    <phoneticPr fontId="1" type="noConversion"/>
  </si>
  <si>
    <t>3. 임대보증금 미환급 보유액</t>
    <phoneticPr fontId="1" type="noConversion"/>
  </si>
  <si>
    <t xml:space="preserve"> ※ 임대보증금 잔액증명서 포함</t>
    <phoneticPr fontId="1" type="noConversion"/>
  </si>
  <si>
    <t>합 계</t>
    <phoneticPr fontId="1" type="noConversion"/>
  </si>
  <si>
    <r>
      <rPr>
        <sz val="11"/>
        <color theme="1"/>
        <rFont val="휴먼명조"/>
        <charset val="129"/>
      </rPr>
      <t xml:space="preserve">  </t>
    </r>
    <r>
      <rPr>
        <sz val="11"/>
        <color theme="1"/>
        <rFont val="맑은 고딕"/>
        <family val="3"/>
        <charset val="129"/>
      </rPr>
      <t>※</t>
    </r>
    <r>
      <rPr>
        <sz val="12.65"/>
        <color theme="1"/>
        <rFont val="휴먼명조"/>
        <charset val="129"/>
      </rPr>
      <t xml:space="preserve"> 법인일반회계의 경우 결산총괄표[제1호], 세출결산명세서[제2호], 결산서산출기초[제3호]
    상의 인건비 총액과 일치하도록, 수익사업회계의 경우 당기 손익계산서 상의 인건비 
    총액과 일치하도록 작성</t>
    </r>
    <phoneticPr fontId="1" type="noConversion"/>
  </si>
  <si>
    <t>불용물품
매각대</t>
    <phoneticPr fontId="1" type="noConversion"/>
  </si>
  <si>
    <t>업무추진비</t>
    <phoneticPr fontId="1" type="noConversion"/>
  </si>
  <si>
    <t>퇴직금</t>
    <phoneticPr fontId="1" type="noConversion"/>
  </si>
  <si>
    <t>부담금</t>
    <phoneticPr fontId="1" type="noConversion"/>
  </si>
  <si>
    <t>수수료수선비</t>
    <phoneticPr fontId="1" type="noConversion"/>
  </si>
  <si>
    <t>수용재료비</t>
    <phoneticPr fontId="1" type="noConversion"/>
  </si>
  <si>
    <t>인쇄비</t>
    <phoneticPr fontId="1" type="noConversion"/>
  </si>
  <si>
    <t>6. 전년도
지출</t>
    <phoneticPr fontId="1" type="noConversion"/>
  </si>
  <si>
    <t>6. 부담금</t>
    <phoneticPr fontId="1" type="noConversion"/>
  </si>
  <si>
    <t>5. 수용재료비</t>
    <phoneticPr fontId="1" type="noConversion"/>
  </si>
  <si>
    <t>6. 인쇄비</t>
    <phoneticPr fontId="1" type="noConversion"/>
  </si>
  <si>
    <t>1. 재산매입비</t>
    <phoneticPr fontId="1" type="noConversion"/>
  </si>
  <si>
    <t>1. 주식, 채권 매입비(수익용)</t>
    <phoneticPr fontId="1" type="noConversion"/>
  </si>
  <si>
    <t>2. 현금, 기타 투자비(수익용)</t>
    <phoneticPr fontId="1" type="noConversion"/>
  </si>
  <si>
    <t>6. 전년도지출</t>
    <phoneticPr fontId="1" type="noConversion"/>
  </si>
  <si>
    <t>1. 전년도지출</t>
    <phoneticPr fontId="1" type="noConversion"/>
  </si>
  <si>
    <t>6-1. 전년도지출</t>
    <phoneticPr fontId="1" type="noConversion"/>
  </si>
  <si>
    <t>4-1. 전년도수입</t>
    <phoneticPr fontId="1" type="noConversion"/>
  </si>
  <si>
    <t>5-1. 전년도이월금</t>
    <phoneticPr fontId="1" type="noConversion"/>
  </si>
  <si>
    <r>
      <t xml:space="preserve">임대보증금
현재 보유액
</t>
    </r>
    <r>
      <rPr>
        <sz val="8"/>
        <color rgb="FFFF0000"/>
        <rFont val="바탕"/>
        <family val="1"/>
        <charset val="129"/>
      </rPr>
      <t>(2022.2.28.기준)</t>
    </r>
    <phoneticPr fontId="31" type="noConversion"/>
  </si>
  <si>
    <r>
      <t xml:space="preserve">월임대료
(부가세제외)
</t>
    </r>
    <r>
      <rPr>
        <sz val="8"/>
        <color rgb="FFFF0000"/>
        <rFont val="바탕"/>
        <family val="1"/>
        <charset val="129"/>
      </rPr>
      <t>(2022.2.28.기준)</t>
    </r>
    <phoneticPr fontId="31" type="noConversion"/>
  </si>
  <si>
    <r>
      <t xml:space="preserve">연간 수입
</t>
    </r>
    <r>
      <rPr>
        <sz val="10"/>
        <color rgb="FFFF0000"/>
        <rFont val="바탕"/>
        <family val="1"/>
        <charset val="129"/>
      </rPr>
      <t>(21년 결산기준</t>
    </r>
    <r>
      <rPr>
        <sz val="10"/>
        <color rgb="FF000000"/>
        <rFont val="바탕"/>
        <family val="1"/>
        <charset val="129"/>
      </rPr>
      <t>)</t>
    </r>
    <phoneticPr fontId="31" type="noConversion"/>
  </si>
  <si>
    <r>
      <t xml:space="preserve">과년도
수입액
</t>
    </r>
    <r>
      <rPr>
        <sz val="10"/>
        <color rgb="FFFF0000"/>
        <rFont val="바탕"/>
        <family val="1"/>
        <charset val="129"/>
      </rPr>
      <t>(21년 결산기준)</t>
    </r>
    <phoneticPr fontId="31" type="noConversion"/>
  </si>
  <si>
    <t>2021년 세입결산 총괄</t>
    <phoneticPr fontId="1" type="noConversion"/>
  </si>
  <si>
    <t>2021년 세출결산총괄</t>
    <phoneticPr fontId="1" type="noConversion"/>
  </si>
  <si>
    <t>* 임대보증금 미환급에 따른 이월액 포함</t>
    <phoneticPr fontId="1" type="noConversion"/>
  </si>
  <si>
    <t>홈페이지 공개여부</t>
    <phoneticPr fontId="1" type="noConversion"/>
  </si>
  <si>
    <t>회의일</t>
    <phoneticPr fontId="1" type="noConversion"/>
  </si>
  <si>
    <r>
      <t xml:space="preserve"> ※ </t>
    </r>
    <r>
      <rPr>
        <b/>
        <sz val="13"/>
        <color rgb="FFFF0000"/>
        <rFont val="휴먼명조"/>
        <charset val="129"/>
      </rPr>
      <t>산출기초는 목의 사업별로 "원" 단위로 구체적으로 작성하여야 하며,
    산출기초 없이 총액으로 기재하지 않도록 함</t>
    </r>
    <phoneticPr fontId="1" type="noConversion"/>
  </si>
  <si>
    <t xml:space="preserve"> ※ 차액이 있을 경우에 한하여 첨부한다.</t>
    <phoneticPr fontId="1" type="noConversion"/>
  </si>
  <si>
    <t xml:space="preserve"> ※  (D) 차입금 잔액 : (A) + (B) - (C)</t>
    <phoneticPr fontId="1" type="noConversion"/>
  </si>
  <si>
    <t xml:space="preserve"> ※  (B) 당해연도 차입액 : 결산서상의 차입금과 일치</t>
    <phoneticPr fontId="1" type="noConversion"/>
  </si>
  <si>
    <t xml:space="preserve"> ※  (C) 당해연도 상환액 : 결산서상의 상환금과 일치</t>
    <phoneticPr fontId="1" type="noConversion"/>
  </si>
  <si>
    <t xml:space="preserve"> ※ 결손액(D) : 수입으로 징수 결정하였으나 법령의 통지나 시효의 완성 등으로 </t>
    <phoneticPr fontId="1" type="noConversion"/>
  </si>
  <si>
    <t xml:space="preserve"> ※ 수입액(C) : 결산명세서의 결산액과 일치</t>
    <phoneticPr fontId="1" type="noConversion"/>
  </si>
  <si>
    <t xml:space="preserve"> ※ 퇴직적립금 예금잔액 증명서 첨부</t>
    <phoneticPr fontId="1" type="noConversion"/>
  </si>
  <si>
    <t xml:space="preserve"> ※ 퇴직금 지급소요액 : 2월말 기준으로 퇴직금 산정</t>
    <phoneticPr fontId="1" type="noConversion"/>
  </si>
  <si>
    <t xml:space="preserve">생년월일 : </t>
    <phoneticPr fontId="1" type="noConversion"/>
  </si>
  <si>
    <r>
      <t xml:space="preserve">&lt;작성요령&gt;
- 작성기준일 : </t>
    </r>
    <r>
      <rPr>
        <b/>
        <sz val="11"/>
        <color rgb="FFFF0000"/>
        <rFont val="맑은 고딕"/>
        <family val="3"/>
        <charset val="129"/>
      </rPr>
      <t>2022. 2. 28.</t>
    </r>
    <r>
      <rPr>
        <b/>
        <sz val="11"/>
        <color rgb="FF000000"/>
        <rFont val="맑은 고딕"/>
        <family val="3"/>
        <charset val="129"/>
      </rPr>
      <t xml:space="preserve">
- 구분 : 토지, 건물로 표기(건물은 건물명칭으로 표기)
- 수입액 :</t>
    </r>
    <r>
      <rPr>
        <b/>
        <sz val="11"/>
        <color rgb="FFFF0000"/>
        <rFont val="맑은 고딕"/>
        <family val="3"/>
        <charset val="129"/>
      </rPr>
      <t xml:space="preserve"> 2021회계연도 결산시 수입으로 들어온 금액</t>
    </r>
    <r>
      <rPr>
        <b/>
        <sz val="11"/>
        <color rgb="FF000000"/>
        <rFont val="맑은 고딕"/>
        <family val="3"/>
        <charset val="129"/>
      </rPr>
      <t xml:space="preserve">
- 미수입액 : 2021회계연도에 수입으로 들어와야 되나 들어오지 않은 금액
- 과년도 수입액 : 2020회계연도 결산시 수입으로 들어왔어야 하나, 수입으로 잡지 못해서 2021회계연도 결산시 수입처리된 금액 
- </t>
    </r>
    <r>
      <rPr>
        <b/>
        <sz val="11"/>
        <color rgb="FFFF0000"/>
        <rFont val="맑은 고딕"/>
        <family val="3"/>
        <charset val="129"/>
      </rPr>
      <t>임대보증금 현 보유액이 [제5호 서식]의 임대보증금 잔액증명서 총액과 일치하도록 작성</t>
    </r>
    <r>
      <rPr>
        <b/>
        <sz val="11"/>
        <color rgb="FF000000"/>
        <rFont val="맑은 고딕"/>
        <family val="3"/>
        <charset val="129"/>
      </rPr>
      <t xml:space="preserve">
- </t>
    </r>
    <r>
      <rPr>
        <b/>
        <sz val="11"/>
        <color rgb="FFFF0000"/>
        <rFont val="맑은 고딕"/>
        <family val="3"/>
        <charset val="129"/>
      </rPr>
      <t>설정된 임대보증금과 임대보증금 현 보유액 불일치 시 비고 란에 불일치 사유 작성</t>
    </r>
    <r>
      <rPr>
        <b/>
        <sz val="11"/>
        <color rgb="FF000000"/>
        <rFont val="맑은 고딕"/>
        <family val="3"/>
        <charset val="129"/>
      </rPr>
      <t xml:space="preserve">
- </t>
    </r>
    <r>
      <rPr>
        <b/>
        <sz val="11"/>
        <color theme="1"/>
        <rFont val="맑은 고딕"/>
        <family val="3"/>
        <charset val="129"/>
      </rPr>
      <t>증빙자료 :  임대보증금 보관 통장 잔고증명서(2022. 2. 28.기준) -&gt; 시트 5. 예금잔액증명서에 포함하여 제출</t>
    </r>
    <r>
      <rPr>
        <b/>
        <sz val="11"/>
        <color rgb="FFFF0000"/>
        <rFont val="맑은 고딕"/>
        <family val="3"/>
        <charset val="129"/>
      </rPr>
      <t xml:space="preserve">
  ※ 2021회계연도 결산 기준 계약종료 세입자는 "비고"란에 "계약종료" 표시</t>
    </r>
    <phoneticPr fontId="31" type="noConversion"/>
  </si>
  <si>
    <t>4. 전년도수입</t>
    <phoneticPr fontId="1" type="noConversion"/>
  </si>
  <si>
    <t>1. 전년도수입</t>
    <phoneticPr fontId="1" type="noConversion"/>
  </si>
  <si>
    <t>4. 전년도수입</t>
    <phoneticPr fontId="1" type="noConversion"/>
  </si>
  <si>
    <t>2021년도 법인회계 세입·세출 결산서</t>
    <phoneticPr fontId="1" type="noConversion"/>
  </si>
  <si>
    <t>학교법인   대일학원</t>
    <phoneticPr fontId="1" type="noConversion"/>
  </si>
  <si>
    <t>2021년도 법인회계 결산 총괄표</t>
    <phoneticPr fontId="1" type="noConversion"/>
  </si>
  <si>
    <t xml:space="preserve">3. 2021년도 법정부담금 부담 현황(유, 초, 중, 고) </t>
    <phoneticPr fontId="1" type="noConversion"/>
  </si>
  <si>
    <t>대일학원</t>
    <phoneticPr fontId="1" type="noConversion"/>
  </si>
  <si>
    <t>대일학원 세입 결산명세서</t>
    <phoneticPr fontId="1" type="noConversion"/>
  </si>
  <si>
    <t>대일학원 세출 결산명세서</t>
    <phoneticPr fontId="1" type="noConversion"/>
  </si>
  <si>
    <t>본인 등은 「사립학교법」제19호 제4항 및 「사학기관 재무·회계 규칙」제 41조에 의하여 학교법인 대일학원의 2021.03.01부터 2022.02.28일로 종결되는 2021학년도의 법인회계에 속하는 수입과 지출에 관한 제반증빙 문건과 장부를 일반적인 감사기준에 따라 감사를 실시하였습니다.</t>
    <phoneticPr fontId="1" type="noConversion"/>
  </si>
  <si>
    <t>2022.   04    .    08    .</t>
    <phoneticPr fontId="1" type="noConversion"/>
  </si>
  <si>
    <t>대일학원</t>
    <phoneticPr fontId="1" type="noConversion"/>
  </si>
  <si>
    <t>학교법인 대일학원 이사장 귀하</t>
    <phoneticPr fontId="1" type="noConversion"/>
  </si>
  <si>
    <t>대일고등학교</t>
    <phoneticPr fontId="1" type="noConversion"/>
  </si>
  <si>
    <t>대일외국어고등학교</t>
    <phoneticPr fontId="1" type="noConversion"/>
  </si>
  <si>
    <t>대일관광고등학교</t>
    <phoneticPr fontId="1" type="noConversion"/>
  </si>
  <si>
    <t>보통예금</t>
    <phoneticPr fontId="1" type="noConversion"/>
  </si>
  <si>
    <t>신한은행</t>
    <phoneticPr fontId="1" type="noConversion"/>
  </si>
  <si>
    <t>100-026-768713</t>
    <phoneticPr fontId="1" type="noConversion"/>
  </si>
  <si>
    <t>2022.02.28</t>
    <phoneticPr fontId="1" type="noConversion"/>
  </si>
  <si>
    <t>정기예금</t>
    <phoneticPr fontId="1" type="noConversion"/>
  </si>
  <si>
    <t>신한은행</t>
    <phoneticPr fontId="1" type="noConversion"/>
  </si>
  <si>
    <t>200-593-210069</t>
    <phoneticPr fontId="1" type="noConversion"/>
  </si>
  <si>
    <t>2022.02.28</t>
    <phoneticPr fontId="1" type="noConversion"/>
  </si>
  <si>
    <t xml:space="preserve"> ※ 잔액지정일자 : 2021학년도 회계 마감일</t>
    <phoneticPr fontId="1" type="noConversion"/>
  </si>
  <si>
    <t>해당없음</t>
    <phoneticPr fontId="1" type="noConversion"/>
  </si>
  <si>
    <t>대가료</t>
    <phoneticPr fontId="1" type="noConversion"/>
  </si>
  <si>
    <t>예금이자수입</t>
    <phoneticPr fontId="1" type="noConversion"/>
  </si>
  <si>
    <t>법인세 환급금&lt;법인분&gt;</t>
    <phoneticPr fontId="1" type="noConversion"/>
  </si>
  <si>
    <t>사업수입</t>
    <phoneticPr fontId="1" type="noConversion"/>
  </si>
  <si>
    <t>전년도이월금</t>
    <phoneticPr fontId="1" type="noConversion"/>
  </si>
  <si>
    <t>보조금</t>
    <phoneticPr fontId="1" type="noConversion"/>
  </si>
  <si>
    <t>임대보증금 수입</t>
    <phoneticPr fontId="1" type="noConversion"/>
  </si>
  <si>
    <t>예금이자</t>
    <phoneticPr fontId="1" type="noConversion"/>
  </si>
  <si>
    <t>잡수입</t>
    <phoneticPr fontId="1" type="noConversion"/>
  </si>
  <si>
    <t>공공요금</t>
    <phoneticPr fontId="1" type="noConversion"/>
  </si>
  <si>
    <t>수용비및수수료</t>
    <phoneticPr fontId="1" type="noConversion"/>
  </si>
  <si>
    <t>공과보험료</t>
    <phoneticPr fontId="1" type="noConversion"/>
  </si>
  <si>
    <t>법정부담금</t>
    <phoneticPr fontId="1" type="noConversion"/>
  </si>
  <si>
    <t xml:space="preserve"> 기타제지출</t>
    <phoneticPr fontId="1" type="noConversion"/>
  </si>
  <si>
    <t>임원수당</t>
    <phoneticPr fontId="1" type="noConversion"/>
  </si>
  <si>
    <t>법인세환급금(학교분)</t>
    <phoneticPr fontId="1" type="noConversion"/>
  </si>
  <si>
    <t>기타전출금</t>
    <phoneticPr fontId="1" type="noConversion"/>
  </si>
  <si>
    <t>수익용기본재산 정기예금이자수입
512,160,000원*1.07%=4,623,477원
388,059,500원*1.11%=3,644,120원
179,866,400원*1.10%=1,664,540원</t>
    <phoneticPr fontId="1" type="noConversion"/>
  </si>
  <si>
    <t>수익사업체 사업수입 399,300,000원*1회=399,300,000원</t>
    <phoneticPr fontId="1" type="noConversion"/>
  </si>
  <si>
    <t>1.한남동 남산맨션 임대수입(1년) 27,600,000*1회
2.남산맨션 임대보증금 정기예금 이자수입 4,600,000원*1.04%=40,702원</t>
    <phoneticPr fontId="1" type="noConversion"/>
  </si>
  <si>
    <t>교원채용면접지원금 5,000,000원*1회=5,000,000원</t>
    <phoneticPr fontId="1" type="noConversion"/>
  </si>
  <si>
    <t>전년도 이월금:3,154,503원*1회=3,154,503원</t>
    <phoneticPr fontId="1" type="noConversion"/>
  </si>
  <si>
    <t>한남동 남산맨션 임대보증금 4,600,000*1회=4,600,000원</t>
    <phoneticPr fontId="1" type="noConversion"/>
  </si>
  <si>
    <t>1.법인운영비통장(전반기) 23,208원*1회=23,208원
2.법인운영비통장(후반기) 17,359원*1회=17,359원</t>
    <phoneticPr fontId="1" type="noConversion"/>
  </si>
  <si>
    <t>1.법인세환급금&lt;법인분&gt;2,006,700원*1회=2,006,700원
2.지방세한급금&lt;법인분&gt;200,650원*1회=200,650원</t>
    <phoneticPr fontId="1" type="noConversion"/>
  </si>
  <si>
    <t>법인세환급금(학교분)</t>
    <phoneticPr fontId="1" type="noConversion"/>
  </si>
  <si>
    <t>법인세환급금(학교분-국세):6,226,660원*1회=6,226,660원
법인세환급금(학교분-지방세):622,510원*1회=622,510원</t>
    <phoneticPr fontId="1" type="noConversion"/>
  </si>
  <si>
    <t>이사회참석수당 70,000원*64명(총9회)=4,480,000원</t>
    <phoneticPr fontId="1" type="noConversion"/>
  </si>
  <si>
    <t>법인사무실 전화요금 12회=107,920원</t>
    <phoneticPr fontId="1" type="noConversion"/>
  </si>
  <si>
    <t>1.법인임원등기수수료 267,240원*1회=267,240원
2.세무조정보수및확인서수수료 1,815,000*1회=1,815,000원
3.우편,법정서류및인증서 발급비용=272,060원</t>
    <phoneticPr fontId="1" type="noConversion"/>
  </si>
  <si>
    <t>사무용품비 24,000원*1회=24,000원</t>
    <phoneticPr fontId="1" type="noConversion"/>
  </si>
  <si>
    <t>재산유지비</t>
    <phoneticPr fontId="1" type="noConversion"/>
  </si>
  <si>
    <t>1.한남동 남산맨션 유지보수비배관교체공사 13,045,900원*1회=13,045,900원
2.한남동 남산맨션 유지보수비 온수기583,000원*1회=583,000원
3.한남동 남산맨션 유지보수비 양변기 660,000원*1회=660,000원</t>
    <phoneticPr fontId="1" type="noConversion"/>
  </si>
  <si>
    <t>1.재산세 2,508,640원*1회=2,508,640원
2.주민세 62,500원*1회=62,500원
3.종합부동산세 18,297,650원*1회=18,297,650원</t>
    <phoneticPr fontId="1" type="noConversion"/>
  </si>
  <si>
    <t>1.대일고등학교 160,000,000원*1회=160,000,000원
2.대일관광고등학교 90,000,000원*1회=90,000,000원
3.대일외국어고등학교 100,000,000원*1회=100,000,000원</t>
    <phoneticPr fontId="1" type="noConversion"/>
  </si>
  <si>
    <t>법인세환급금&lt;학교분&gt; 6,226,660원*1회=6,226,660원</t>
    <phoneticPr fontId="1" type="noConversion"/>
  </si>
  <si>
    <t>1.교원채용면접지원금 5,000,000원*1회=5,000,000원
2.지방세환급금 622,510원*1회=622,510원</t>
    <phoneticPr fontId="1" type="noConversion"/>
  </si>
  <si>
    <t>법인협의회비
대일고등학교 60,000원*40학급=2,400,000원
대일관광고등학교 60,000원* 23학급=1,380,000원 
대일외국어고등학교 60,000원*30학급=1,800,000원</t>
    <phoneticPr fontId="1" type="noConversion"/>
  </si>
  <si>
    <t>1.법인세환급금&lt;법인일반&gt;15,530원*1회=15,530원
2.지방세한급금&lt;법인일반,지체금&gt;1,690원*1회=1,690원</t>
    <phoneticPr fontId="1" type="noConversion"/>
  </si>
  <si>
    <t>상환금</t>
    <phoneticPr fontId="1" type="noConversion"/>
  </si>
  <si>
    <t>부채상환금</t>
    <phoneticPr fontId="1" type="noConversion"/>
  </si>
  <si>
    <t>임대보증금환급금</t>
    <phoneticPr fontId="1" type="noConversion"/>
  </si>
  <si>
    <t>남산맨션임대보증금</t>
    <phoneticPr fontId="1" type="noConversion"/>
  </si>
  <si>
    <t>임대기간 미종료</t>
    <phoneticPr fontId="1" type="noConversion"/>
  </si>
  <si>
    <t>일 금 :사억구백오십오만삼천팔십원</t>
    <phoneticPr fontId="1" type="noConversion"/>
  </si>
  <si>
    <t>일 금 : 사천구백일십팔만팔천오백육십구원</t>
    <phoneticPr fontId="1" type="noConversion"/>
  </si>
  <si>
    <r>
      <t>○ 순세계잉여금     :</t>
    </r>
    <r>
      <rPr>
        <sz val="11"/>
        <color theme="1"/>
        <rFont val="휴먼명조"/>
        <family val="3"/>
        <charset val="129"/>
      </rPr>
      <t xml:space="preserve"> 금사천사백오십팔만팔천오백육십구원 (44,588,569원)</t>
    </r>
    <phoneticPr fontId="1" type="noConversion"/>
  </si>
  <si>
    <r>
      <t>○ 다음연도 이월사업비 :</t>
    </r>
    <r>
      <rPr>
        <sz val="11"/>
        <color theme="1"/>
        <rFont val="휴먼명조"/>
        <family val="3"/>
        <charset val="129"/>
      </rPr>
      <t xml:space="preserve"> 금사백육십만원 (4,600,000원)</t>
    </r>
    <phoneticPr fontId="1" type="noConversion"/>
  </si>
  <si>
    <t>일 금 : 사억오천팔백칠십사만일천육백사십구원</t>
    <phoneticPr fontId="1" type="noConversion"/>
  </si>
  <si>
    <t>과장(5급)</t>
    <phoneticPr fontId="1" type="noConversion"/>
  </si>
  <si>
    <t>서울</t>
    <phoneticPr fontId="31" type="noConversion"/>
  </si>
  <si>
    <t>용산구</t>
    <phoneticPr fontId="31" type="noConversion"/>
  </si>
  <si>
    <t>소월로377
(한남동726-74)</t>
    <phoneticPr fontId="31" type="noConversion"/>
  </si>
  <si>
    <t>황국현</t>
    <phoneticPr fontId="31" type="noConversion"/>
  </si>
  <si>
    <t>대일학원</t>
    <phoneticPr fontId="31" type="noConversion"/>
  </si>
  <si>
    <t>서경대빌딩</t>
    <phoneticPr fontId="31" type="noConversion"/>
  </si>
  <si>
    <t>강남구</t>
    <phoneticPr fontId="31" type="noConversion"/>
  </si>
  <si>
    <t>논현로848</t>
    <phoneticPr fontId="31" type="noConversion"/>
  </si>
  <si>
    <t>지하1층</t>
  </si>
  <si>
    <t>맥도날드</t>
    <phoneticPr fontId="31" type="noConversion"/>
  </si>
  <si>
    <t xml:space="preserve"> </t>
    <phoneticPr fontId="1" type="noConversion"/>
  </si>
  <si>
    <t>1 층</t>
  </si>
  <si>
    <t>2층</t>
    <phoneticPr fontId="1" type="noConversion"/>
  </si>
  <si>
    <t>와이즈평가정보</t>
    <phoneticPr fontId="31" type="noConversion"/>
  </si>
  <si>
    <t>2 층</t>
    <phoneticPr fontId="31" type="noConversion"/>
  </si>
  <si>
    <t>드림메디컬</t>
    <phoneticPr fontId="31" type="noConversion"/>
  </si>
  <si>
    <t>5 층</t>
    <phoneticPr fontId="31" type="noConversion"/>
  </si>
  <si>
    <t>대일학원</t>
    <phoneticPr fontId="31" type="noConversion"/>
  </si>
  <si>
    <t>6 층</t>
  </si>
  <si>
    <t>강남구</t>
    <phoneticPr fontId="31" type="noConversion"/>
  </si>
  <si>
    <t>7 층</t>
  </si>
  <si>
    <t>8 층</t>
  </si>
  <si>
    <t>압구정최안과</t>
  </si>
  <si>
    <t>9 층</t>
  </si>
  <si>
    <t>드림메디컬</t>
    <phoneticPr fontId="31" type="noConversion"/>
  </si>
  <si>
    <t>대일학원</t>
    <phoneticPr fontId="31" type="noConversion"/>
  </si>
  <si>
    <t>서경대빌딩</t>
    <phoneticPr fontId="31" type="noConversion"/>
  </si>
  <si>
    <t>서울</t>
    <phoneticPr fontId="31" type="noConversion"/>
  </si>
  <si>
    <t>논현로848</t>
    <phoneticPr fontId="31" type="noConversion"/>
  </si>
  <si>
    <t>원더풀 성형외과</t>
    <phoneticPr fontId="31" type="noConversion"/>
  </si>
  <si>
    <t>강남구</t>
    <phoneticPr fontId="31" type="noConversion"/>
  </si>
  <si>
    <t>10 층</t>
  </si>
  <si>
    <t>서경대빌딩</t>
    <phoneticPr fontId="31" type="noConversion"/>
  </si>
  <si>
    <t>11 층</t>
  </si>
  <si>
    <t>12 층</t>
  </si>
  <si>
    <t>서울</t>
    <phoneticPr fontId="31" type="noConversion"/>
  </si>
  <si>
    <t>CGV 압구정</t>
    <phoneticPr fontId="31" type="noConversion"/>
  </si>
  <si>
    <t>포즈</t>
    <phoneticPr fontId="31" type="noConversion"/>
  </si>
  <si>
    <t>라움</t>
    <phoneticPr fontId="31" type="noConversion"/>
  </si>
  <si>
    <t>서울</t>
    <phoneticPr fontId="31" type="noConversion"/>
  </si>
  <si>
    <t xml:space="preserve">지하1,2층 </t>
    <phoneticPr fontId="31" type="noConversion"/>
  </si>
  <si>
    <t xml:space="preserve">   CGV 압구정수수료</t>
    <phoneticPr fontId="31" type="noConversion"/>
  </si>
  <si>
    <t>계약만료</t>
    <phoneticPr fontId="31" type="noConversion"/>
  </si>
  <si>
    <t>해당없음</t>
    <phoneticPr fontId="1" type="noConversion"/>
  </si>
  <si>
    <t>해</t>
    <phoneticPr fontId="1" type="noConversion"/>
  </si>
  <si>
    <t>당</t>
    <phoneticPr fontId="1" type="noConversion"/>
  </si>
  <si>
    <t>없</t>
    <phoneticPr fontId="1" type="noConversion"/>
  </si>
  <si>
    <t>음</t>
    <phoneticPr fontId="1" type="noConversion"/>
  </si>
  <si>
    <t>해당없음</t>
    <phoneticPr fontId="1" type="noConversion"/>
  </si>
  <si>
    <t>신규계약</t>
    <phoneticPr fontId="1" type="noConversion"/>
  </si>
  <si>
    <t>드림매디컬 미수입액은(2,5,6,7,10층 합산)</t>
    <phoneticPr fontId="31" type="noConversion"/>
  </si>
  <si>
    <t>CGV 압구정 미수액은(1층,지하1,2층 합산)</t>
    <phoneticPr fontId="1" type="noConversion"/>
  </si>
  <si>
    <t>맥도날드 보증금합산액(지하1,1층)</t>
    <phoneticPr fontId="1" type="noConversion"/>
  </si>
  <si>
    <t>수익사업체는 
대일학원 지분33%임</t>
    <phoneticPr fontId="1" type="noConversion"/>
  </si>
  <si>
    <t>박00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</si>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</sst>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0_);[Red]\(0\)"/>
    <numFmt numFmtId="177" formatCode="#,##0_ "/>
    <numFmt numFmtId="178" formatCode="#,##0_);[Red]\(#,##0\)"/>
    <numFmt numFmtId="179" formatCode="#,##0.00_ "/>
  </numFmts>
  <fonts count="6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굴림"/>
      <family val="3"/>
      <charset val="129"/>
    </font>
    <font>
      <sz val="13"/>
      <color rgb="FF000000"/>
      <name val="굴림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휴먼명조"/>
      <family val="3"/>
      <charset val="129"/>
    </font>
    <font>
      <b/>
      <sz val="20"/>
      <color rgb="FF000000"/>
      <name val="휴먼명조"/>
      <family val="3"/>
      <charset val="129"/>
    </font>
    <font>
      <b/>
      <sz val="13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sz val="12"/>
      <color theme="1"/>
      <name val="휴먼명조"/>
      <family val="3"/>
      <charset val="129"/>
    </font>
    <font>
      <sz val="12"/>
      <color rgb="FF000000"/>
      <name val="휴먼명조"/>
      <family val="3"/>
      <charset val="129"/>
    </font>
    <font>
      <sz val="13"/>
      <color theme="1"/>
      <name val="휴먼명조"/>
      <family val="3"/>
      <charset val="129"/>
    </font>
    <font>
      <b/>
      <sz val="12"/>
      <color rgb="FFFF0000"/>
      <name val="휴먼명조"/>
      <family val="3"/>
      <charset val="129"/>
    </font>
    <font>
      <sz val="11"/>
      <name val="휴먼명조"/>
      <family val="3"/>
      <charset val="129"/>
    </font>
    <font>
      <b/>
      <sz val="16"/>
      <color rgb="FF000000"/>
      <name val="휴먼명조"/>
      <family val="3"/>
      <charset val="129"/>
    </font>
    <font>
      <b/>
      <sz val="14"/>
      <color theme="1"/>
      <name val="휴먼명조"/>
      <family val="3"/>
      <charset val="129"/>
    </font>
    <font>
      <b/>
      <sz val="16"/>
      <color theme="1"/>
      <name val="휴먼명조"/>
      <family val="3"/>
      <charset val="129"/>
    </font>
    <font>
      <b/>
      <sz val="14"/>
      <color rgb="FF000000"/>
      <name val="휴먼명조"/>
      <family val="3"/>
      <charset val="129"/>
    </font>
    <font>
      <b/>
      <u/>
      <sz val="16"/>
      <color rgb="FF000000"/>
      <name val="휴먼명조"/>
      <family val="3"/>
      <charset val="129"/>
    </font>
    <font>
      <sz val="11"/>
      <color theme="3" tint="0.39997558519241921"/>
      <name val="휴먼명조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휴먼명조"/>
      <family val="3"/>
      <charset val="129"/>
    </font>
    <font>
      <b/>
      <u/>
      <sz val="16"/>
      <color theme="1"/>
      <name val="휴먼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휴먼명조"/>
      <family val="3"/>
      <charset val="129"/>
    </font>
    <font>
      <b/>
      <sz val="15"/>
      <color theme="1"/>
      <name val="휴먼명조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403152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바탕"/>
      <family val="1"/>
      <charset val="129"/>
    </font>
    <font>
      <sz val="9"/>
      <color rgb="FF000000"/>
      <name val="Arial Narrow"/>
      <family val="2"/>
    </font>
    <font>
      <sz val="10"/>
      <color rgb="FFFF0000"/>
      <name val="바탕"/>
      <family val="1"/>
      <charset val="129"/>
    </font>
    <font>
      <sz val="11"/>
      <color rgb="FF00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2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4"/>
      <color rgb="FF000000"/>
      <name val="맑은 고딕"/>
      <family val="3"/>
      <charset val="129"/>
    </font>
    <font>
      <sz val="8"/>
      <color rgb="FF000000"/>
      <name val="바탕"/>
      <family val="1"/>
      <charset val="129"/>
    </font>
    <font>
      <sz val="8"/>
      <color rgb="FFFF0000"/>
      <name val="바탕"/>
      <family val="1"/>
      <charset val="129"/>
    </font>
    <font>
      <sz val="11"/>
      <color theme="1"/>
      <name val="맑은 고딕"/>
      <family val="3"/>
      <charset val="129"/>
    </font>
    <font>
      <sz val="12.65"/>
      <color theme="1"/>
      <name val="휴먼명조"/>
      <charset val="129"/>
    </font>
    <font>
      <sz val="11"/>
      <color theme="1"/>
      <name val="휴먼명조"/>
      <charset val="129"/>
    </font>
    <font>
      <b/>
      <sz val="13"/>
      <color rgb="FFFF0000"/>
      <name val="휴먼명조"/>
      <charset val="129"/>
    </font>
    <font>
      <b/>
      <sz val="11"/>
      <color rgb="FF00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휴먼명조"/>
      <family val="3"/>
      <charset val="129"/>
    </font>
    <font>
      <sz val="9"/>
      <color theme="1"/>
      <name val="휴먼명조"/>
      <family val="3"/>
      <charset val="129"/>
    </font>
    <font>
      <sz val="10"/>
      <color theme="1"/>
      <name val="휴먼명조"/>
      <charset val="129"/>
    </font>
    <font>
      <sz val="9"/>
      <color theme="1"/>
      <name val="휴먼명조"/>
      <charset val="129"/>
    </font>
    <font>
      <sz val="10"/>
      <color rgb="FF000000"/>
      <name val="휴먼명조"/>
      <family val="3"/>
      <charset val="129"/>
    </font>
    <font>
      <sz val="9"/>
      <color rgb="FF000000"/>
      <name val="바탕"/>
      <family val="1"/>
      <charset val="129"/>
    </font>
    <font>
      <sz val="7"/>
      <name val="바탕"/>
      <family val="1"/>
      <charset val="129"/>
    </font>
    <font>
      <sz val="9"/>
      <name val="바탕"/>
      <family val="1"/>
      <charset val="129"/>
    </font>
    <font>
      <sz val="9"/>
      <color theme="1"/>
      <name val="바탕"/>
      <family val="1"/>
      <charset val="129"/>
    </font>
    <font>
      <sz val="7"/>
      <color rgb="FF000000"/>
      <name val="바탕"/>
      <family val="1"/>
      <charset val="129"/>
    </font>
    <font>
      <sz val="6"/>
      <name val="바탕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auto="1"/>
      </patternFill>
    </fill>
    <fill>
      <patternFill patternType="solid">
        <fgColor rgb="FFEBF1DE"/>
        <bgColor auto="1"/>
      </patternFill>
    </fill>
    <fill>
      <patternFill patternType="solid">
        <fgColor rgb="FFB8CCE5"/>
        <bgColor auto="1"/>
      </patternFill>
    </fill>
    <fill>
      <patternFill patternType="solid">
        <fgColor rgb="FFD9D9D9"/>
        <bgColor auto="1"/>
      </patternFill>
    </fill>
    <fill>
      <patternFill patternType="solid">
        <fgColor rgb="FFFDEADB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DCE6F2"/>
        <bgColor auto="1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auto="1"/>
      </right>
      <top style="medium">
        <color indexed="64"/>
      </top>
      <bottom/>
      <diagonal/>
    </border>
    <border>
      <left style="hair">
        <color auto="1"/>
      </left>
      <right/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/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0" fontId="33" fillId="0" borderId="0"/>
    <xf numFmtId="41" fontId="33" fillId="0" borderId="0">
      <alignment vertical="center"/>
    </xf>
    <xf numFmtId="0" fontId="39" fillId="0" borderId="0">
      <alignment vertical="center"/>
    </xf>
  </cellStyleXfs>
  <cellXfs count="339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6" xfId="0" applyFont="1" applyBorder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vertical="distributed" wrapText="1"/>
    </xf>
    <xf numFmtId="0" fontId="5" fillId="0" borderId="0" xfId="0" applyFont="1" applyAlignment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justify" vertical="distributed"/>
    </xf>
    <xf numFmtId="0" fontId="11" fillId="0" borderId="0" xfId="0" applyFont="1" applyAlignme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/>
    </xf>
    <xf numFmtId="0" fontId="2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24" fillId="0" borderId="0" xfId="0" applyFont="1" applyAlignment="1" applyProtection="1">
      <alignment horizontal="center" vertical="center"/>
      <protection locked="0"/>
    </xf>
    <xf numFmtId="0" fontId="11" fillId="0" borderId="0" xfId="0" applyFont="1" applyProtection="1">
      <alignment vertical="center"/>
      <protection locked="0"/>
    </xf>
    <xf numFmtId="0" fontId="30" fillId="3" borderId="41" xfId="0" applyNumberFormat="1" applyFont="1" applyFill="1" applyBorder="1" applyAlignment="1">
      <alignment horizontal="center" vertical="center"/>
    </xf>
    <xf numFmtId="0" fontId="30" fillId="3" borderId="41" xfId="0" applyNumberFormat="1" applyFont="1" applyFill="1" applyBorder="1" applyAlignment="1">
      <alignment horizontal="center" vertical="center" wrapText="1"/>
    </xf>
    <xf numFmtId="0" fontId="28" fillId="3" borderId="41" xfId="0" applyNumberFormat="1" applyFont="1" applyFill="1" applyBorder="1" applyAlignment="1">
      <alignment horizontal="center" vertical="center"/>
    </xf>
    <xf numFmtId="0" fontId="30" fillId="4" borderId="41" xfId="0" applyNumberFormat="1" applyFont="1" applyFill="1" applyBorder="1" applyAlignment="1">
      <alignment horizontal="center" vertical="center" wrapText="1"/>
    </xf>
    <xf numFmtId="0" fontId="28" fillId="3" borderId="41" xfId="0" applyNumberFormat="1" applyFont="1" applyFill="1" applyBorder="1" applyAlignment="1">
      <alignment horizontal="center" vertical="center" wrapText="1"/>
    </xf>
    <xf numFmtId="0" fontId="28" fillId="4" borderId="41" xfId="0" applyNumberFormat="1" applyFont="1" applyFill="1" applyBorder="1" applyAlignment="1">
      <alignment horizontal="center" vertical="center"/>
    </xf>
    <xf numFmtId="0" fontId="30" fillId="4" borderId="41" xfId="0" applyNumberFormat="1" applyFont="1" applyFill="1" applyBorder="1" applyAlignment="1">
      <alignment horizontal="center" vertical="center"/>
    </xf>
    <xf numFmtId="0" fontId="27" fillId="0" borderId="41" xfId="0" applyNumberFormat="1" applyFont="1" applyFill="1" applyBorder="1" applyAlignment="1">
      <alignment horizontal="center" vertical="center" shrinkToFit="1"/>
    </xf>
    <xf numFmtId="41" fontId="29" fillId="0" borderId="41" xfId="1" applyNumberFormat="1" applyFont="1" applyFill="1" applyBorder="1" applyAlignment="1">
      <alignment vertical="center" shrinkToFit="1"/>
    </xf>
    <xf numFmtId="177" fontId="29" fillId="0" borderId="41" xfId="1" applyNumberFormat="1" applyFont="1" applyFill="1" applyBorder="1" applyAlignment="1" applyProtection="1">
      <alignment vertical="center" shrinkToFit="1"/>
    </xf>
    <xf numFmtId="0" fontId="28" fillId="6" borderId="41" xfId="0" applyNumberFormat="1" applyFont="1" applyFill="1" applyBorder="1" applyAlignment="1">
      <alignment horizontal="center" vertical="center"/>
    </xf>
    <xf numFmtId="41" fontId="32" fillId="0" borderId="41" xfId="1" applyNumberFormat="1" applyFont="1" applyFill="1" applyBorder="1" applyAlignment="1">
      <alignment vertical="center" shrinkToFit="1"/>
    </xf>
    <xf numFmtId="0" fontId="34" fillId="0" borderId="0" xfId="2" applyNumberFormat="1" applyFont="1"/>
    <xf numFmtId="0" fontId="34" fillId="0" borderId="0" xfId="2" applyNumberFormat="1" applyFont="1" applyBorder="1" applyAlignment="1"/>
    <xf numFmtId="0" fontId="35" fillId="0" borderId="0" xfId="2" applyNumberFormat="1" applyFont="1"/>
    <xf numFmtId="0" fontId="36" fillId="7" borderId="27" xfId="2" applyNumberFormat="1" applyFont="1" applyFill="1" applyBorder="1"/>
    <xf numFmtId="41" fontId="36" fillId="7" borderId="15" xfId="3" applyNumberFormat="1" applyFont="1" applyFill="1" applyBorder="1" applyAlignment="1" applyProtection="1">
      <alignment horizontal="right" vertical="center" shrinkToFit="1"/>
      <protection locked="0"/>
    </xf>
    <xf numFmtId="3" fontId="36" fillId="7" borderId="15" xfId="2" applyNumberFormat="1" applyFont="1" applyFill="1" applyBorder="1" applyAlignment="1" applyProtection="1">
      <alignment horizontal="right" vertical="center" shrinkToFit="1"/>
      <protection locked="0"/>
    </xf>
    <xf numFmtId="0" fontId="36" fillId="7" borderId="15" xfId="2" applyNumberFormat="1" applyFont="1" applyFill="1" applyBorder="1" applyAlignment="1" applyProtection="1">
      <alignment horizontal="center" vertical="center" wrapText="1"/>
      <protection locked="0"/>
    </xf>
    <xf numFmtId="0" fontId="36" fillId="7" borderId="15" xfId="2" applyNumberFormat="1" applyFont="1" applyFill="1" applyBorder="1" applyAlignment="1">
      <alignment horizontal="center" vertical="center"/>
    </xf>
    <xf numFmtId="0" fontId="36" fillId="7" borderId="14" xfId="2" applyNumberFormat="1" applyFont="1" applyFill="1" applyBorder="1" applyAlignment="1">
      <alignment horizontal="center" vertical="center"/>
    </xf>
    <xf numFmtId="0" fontId="37" fillId="0" borderId="0" xfId="2" applyNumberFormat="1" applyFont="1" applyAlignment="1">
      <alignment horizontal="center"/>
    </xf>
    <xf numFmtId="41" fontId="36" fillId="8" borderId="8" xfId="3" applyNumberFormat="1" applyFont="1" applyFill="1" applyBorder="1" applyAlignment="1" applyProtection="1">
      <alignment horizontal="center" vertical="center" shrinkToFit="1"/>
      <protection locked="0"/>
    </xf>
    <xf numFmtId="0" fontId="36" fillId="0" borderId="42" xfId="2" applyNumberFormat="1" applyFont="1" applyBorder="1" applyAlignment="1">
      <alignment horizontal="center"/>
    </xf>
    <xf numFmtId="41" fontId="36" fillId="8" borderId="29" xfId="3" applyNumberFormat="1" applyFont="1" applyFill="1" applyBorder="1" applyAlignment="1" applyProtection="1">
      <alignment horizontal="center" vertical="center" shrinkToFit="1"/>
      <protection locked="0"/>
    </xf>
    <xf numFmtId="0" fontId="37" fillId="0" borderId="0" xfId="2" applyNumberFormat="1" applyFont="1"/>
    <xf numFmtId="0" fontId="36" fillId="9" borderId="8" xfId="2" applyNumberFormat="1" applyFont="1" applyFill="1" applyBorder="1" applyAlignment="1" applyProtection="1">
      <alignment horizontal="center" vertical="center" wrapText="1"/>
      <protection locked="0"/>
    </xf>
    <xf numFmtId="0" fontId="36" fillId="3" borderId="43" xfId="2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4" applyNumberFormat="1" applyFont="1" applyBorder="1" applyAlignment="1">
      <alignment horizontal="right" vertical="center"/>
    </xf>
    <xf numFmtId="0" fontId="42" fillId="8" borderId="0" xfId="2" applyNumberFormat="1" applyFont="1" applyFill="1" applyBorder="1" applyAlignment="1" applyProtection="1">
      <alignment horizontal="left" vertical="center" wrapText="1"/>
      <protection locked="0"/>
    </xf>
    <xf numFmtId="0" fontId="27" fillId="0" borderId="0" xfId="2" applyNumberFormat="1" applyFont="1" applyAlignment="1">
      <alignment horizontal="left" vertical="center" wrapText="1"/>
    </xf>
    <xf numFmtId="0" fontId="29" fillId="0" borderId="0" xfId="2" applyNumberFormat="1" applyFont="1"/>
    <xf numFmtId="0" fontId="29" fillId="0" borderId="0" xfId="2" applyNumberFormat="1" applyFont="1" applyAlignment="1">
      <alignment horizontal="center"/>
    </xf>
    <xf numFmtId="176" fontId="29" fillId="0" borderId="0" xfId="2" applyNumberFormat="1" applyFont="1"/>
    <xf numFmtId="0" fontId="29" fillId="8" borderId="0" xfId="2" applyNumberFormat="1" applyFont="1" applyFill="1" applyBorder="1" applyAlignment="1" applyProtection="1">
      <alignment horizontal="right" wrapText="1"/>
      <protection locked="0"/>
    </xf>
    <xf numFmtId="0" fontId="29" fillId="8" borderId="0" xfId="2" applyNumberFormat="1" applyFont="1" applyFill="1" applyBorder="1" applyAlignment="1" applyProtection="1">
      <alignment horizontal="center" vertical="center" wrapText="1"/>
      <protection locked="0"/>
    </xf>
    <xf numFmtId="0" fontId="29" fillId="8" borderId="0" xfId="2" applyNumberFormat="1" applyFont="1" applyFill="1" applyBorder="1" applyAlignment="1" applyProtection="1">
      <alignment horizontal="left" vertical="center" wrapText="1"/>
      <protection locked="0"/>
    </xf>
    <xf numFmtId="0" fontId="29" fillId="8" borderId="0" xfId="2" applyNumberFormat="1" applyFont="1" applyFill="1" applyBorder="1" applyAlignment="1" applyProtection="1">
      <alignment vertical="center" wrapText="1"/>
      <protection locked="0"/>
    </xf>
    <xf numFmtId="0" fontId="43" fillId="0" borderId="0" xfId="2" applyNumberFormat="1" applyFont="1" applyAlignment="1">
      <alignment vertical="center"/>
    </xf>
    <xf numFmtId="0" fontId="5" fillId="0" borderId="44" xfId="0" applyFont="1" applyBorder="1">
      <alignment vertical="center"/>
    </xf>
    <xf numFmtId="0" fontId="5" fillId="0" borderId="45" xfId="0" applyFont="1" applyBorder="1">
      <alignment vertical="center"/>
    </xf>
    <xf numFmtId="177" fontId="56" fillId="0" borderId="29" xfId="0" applyNumberFormat="1" applyFont="1" applyBorder="1" applyProtection="1">
      <alignment vertical="center"/>
    </xf>
    <xf numFmtId="177" fontId="56" fillId="0" borderId="8" xfId="0" applyNumberFormat="1" applyFont="1" applyBorder="1" applyProtection="1">
      <alignment vertical="center"/>
    </xf>
    <xf numFmtId="177" fontId="56" fillId="0" borderId="8" xfId="0" applyNumberFormat="1" applyFont="1" applyBorder="1" applyAlignment="1" applyProtection="1">
      <alignment vertical="center"/>
    </xf>
    <xf numFmtId="177" fontId="56" fillId="0" borderId="40" xfId="0" applyNumberFormat="1" applyFont="1" applyBorder="1" applyProtection="1">
      <alignment vertical="center"/>
    </xf>
    <xf numFmtId="0" fontId="53" fillId="0" borderId="28" xfId="0" applyFont="1" applyBorder="1">
      <alignment vertical="center"/>
    </xf>
    <xf numFmtId="0" fontId="55" fillId="0" borderId="23" xfId="0" applyFont="1" applyBorder="1">
      <alignment vertical="center"/>
    </xf>
    <xf numFmtId="0" fontId="55" fillId="0" borderId="12" xfId="0" applyFont="1" applyBorder="1">
      <alignment vertical="center"/>
    </xf>
    <xf numFmtId="0" fontId="55" fillId="0" borderId="13" xfId="0" applyFont="1" applyBorder="1">
      <alignment vertical="center"/>
    </xf>
    <xf numFmtId="0" fontId="55" fillId="0" borderId="14" xfId="0" applyFont="1" applyBorder="1" applyAlignment="1">
      <alignment horizontal="center" vertical="center"/>
    </xf>
    <xf numFmtId="0" fontId="55" fillId="0" borderId="16" xfId="0" applyFont="1" applyBorder="1">
      <alignment vertical="center"/>
    </xf>
    <xf numFmtId="0" fontId="55" fillId="0" borderId="29" xfId="0" applyFont="1" applyBorder="1">
      <alignment vertical="center"/>
    </xf>
    <xf numFmtId="177" fontId="55" fillId="0" borderId="29" xfId="0" applyNumberFormat="1" applyFont="1" applyBorder="1" applyAlignment="1">
      <alignment horizontal="right" vertical="center"/>
    </xf>
    <xf numFmtId="177" fontId="55" fillId="0" borderId="18" xfId="0" applyNumberFormat="1" applyFont="1" applyBorder="1" applyAlignment="1">
      <alignment horizontal="right" vertical="center"/>
    </xf>
    <xf numFmtId="0" fontId="55" fillId="0" borderId="8" xfId="0" applyFont="1" applyBorder="1">
      <alignment vertical="center"/>
    </xf>
    <xf numFmtId="177" fontId="55" fillId="0" borderId="8" xfId="0" applyNumberFormat="1" applyFont="1" applyBorder="1" applyAlignment="1">
      <alignment horizontal="right" vertical="center"/>
    </xf>
    <xf numFmtId="177" fontId="55" fillId="0" borderId="5" xfId="0" applyNumberFormat="1" applyFont="1" applyBorder="1" applyAlignment="1">
      <alignment horizontal="right" vertical="center"/>
    </xf>
    <xf numFmtId="177" fontId="55" fillId="0" borderId="15" xfId="0" applyNumberFormat="1" applyFont="1" applyBorder="1" applyAlignment="1">
      <alignment horizontal="right" vertical="center"/>
    </xf>
    <xf numFmtId="177" fontId="55" fillId="0" borderId="25" xfId="0" applyNumberFormat="1" applyFont="1" applyBorder="1" applyAlignment="1">
      <alignment horizontal="right" vertical="center"/>
    </xf>
    <xf numFmtId="0" fontId="53" fillId="0" borderId="9" xfId="0" applyFont="1" applyBorder="1">
      <alignment vertical="center"/>
    </xf>
    <xf numFmtId="0" fontId="55" fillId="0" borderId="10" xfId="0" applyFont="1" applyBorder="1">
      <alignment vertical="center"/>
    </xf>
    <xf numFmtId="0" fontId="55" fillId="0" borderId="11" xfId="0" applyFont="1" applyBorder="1">
      <alignment vertical="center"/>
    </xf>
    <xf numFmtId="0" fontId="55" fillId="0" borderId="8" xfId="0" applyFont="1" applyBorder="1" applyAlignment="1">
      <alignment vertical="center" wrapText="1"/>
    </xf>
    <xf numFmtId="0" fontId="5" fillId="0" borderId="48" xfId="0" applyFont="1" applyBorder="1" applyAlignment="1" applyProtection="1">
      <alignment horizontal="center" vertical="center" wrapText="1"/>
      <protection locked="0"/>
    </xf>
    <xf numFmtId="0" fontId="5" fillId="0" borderId="49" xfId="0" applyFont="1" applyBorder="1" applyAlignment="1" applyProtection="1">
      <alignment horizontal="center" vertical="center" wrapText="1"/>
      <protection locked="0"/>
    </xf>
    <xf numFmtId="177" fontId="56" fillId="0" borderId="51" xfId="0" applyNumberFormat="1" applyFont="1" applyBorder="1" applyProtection="1">
      <alignment vertical="center"/>
    </xf>
    <xf numFmtId="177" fontId="56" fillId="0" borderId="52" xfId="0" applyNumberFormat="1" applyFont="1" applyBorder="1" applyProtection="1">
      <alignment vertical="center"/>
    </xf>
    <xf numFmtId="0" fontId="13" fillId="0" borderId="56" xfId="0" applyFont="1" applyBorder="1" applyAlignment="1" applyProtection="1">
      <alignment horizontal="center" vertical="center"/>
      <protection locked="0"/>
    </xf>
    <xf numFmtId="58" fontId="19" fillId="0" borderId="51" xfId="0" applyNumberFormat="1" applyFont="1" applyBorder="1" applyAlignment="1" applyProtection="1">
      <alignment horizontal="center" vertical="center"/>
      <protection locked="0"/>
    </xf>
    <xf numFmtId="0" fontId="19" fillId="0" borderId="51" xfId="0" applyFont="1" applyBorder="1" applyAlignment="1" applyProtection="1">
      <alignment horizontal="center" vertical="center"/>
      <protection locked="0"/>
    </xf>
    <xf numFmtId="0" fontId="19" fillId="0" borderId="52" xfId="0" applyFont="1" applyBorder="1" applyAlignment="1" applyProtection="1">
      <alignment horizontal="center" vertical="center"/>
      <protection locked="0"/>
    </xf>
    <xf numFmtId="0" fontId="53" fillId="0" borderId="29" xfId="0" applyFont="1" applyBorder="1">
      <alignment vertical="center"/>
    </xf>
    <xf numFmtId="0" fontId="53" fillId="0" borderId="23" xfId="0" applyFont="1" applyBorder="1">
      <alignment vertical="center"/>
    </xf>
    <xf numFmtId="0" fontId="53" fillId="10" borderId="8" xfId="0" applyFont="1" applyFill="1" applyBorder="1" applyAlignment="1">
      <alignment horizontal="center" vertical="center"/>
    </xf>
    <xf numFmtId="3" fontId="53" fillId="0" borderId="8" xfId="0" applyNumberFormat="1" applyFont="1" applyBorder="1" applyAlignment="1">
      <alignment horizontal="center" vertical="center"/>
    </xf>
    <xf numFmtId="0" fontId="53" fillId="0" borderId="8" xfId="0" applyFont="1" applyBorder="1" applyAlignment="1">
      <alignment horizontal="center" vertical="center"/>
    </xf>
    <xf numFmtId="3" fontId="53" fillId="0" borderId="13" xfId="0" applyNumberFormat="1" applyFont="1" applyBorder="1" applyAlignment="1">
      <alignment horizontal="center" vertical="center"/>
    </xf>
    <xf numFmtId="0" fontId="58" fillId="0" borderId="28" xfId="2" applyNumberFormat="1" applyFont="1" applyBorder="1" applyAlignment="1">
      <alignment horizontal="center" vertical="center"/>
    </xf>
    <xf numFmtId="0" fontId="58" fillId="0" borderId="29" xfId="2" applyNumberFormat="1" applyFont="1" applyBorder="1" applyAlignment="1">
      <alignment horizontal="center" vertical="center"/>
    </xf>
    <xf numFmtId="0" fontId="59" fillId="0" borderId="42" xfId="0" applyFont="1" applyBorder="1" applyAlignment="1">
      <alignment horizontal="center" vertical="center" wrapText="1"/>
    </xf>
    <xf numFmtId="0" fontId="36" fillId="0" borderId="42" xfId="2" applyNumberFormat="1" applyFont="1" applyBorder="1" applyAlignment="1">
      <alignment horizontal="center" vertical="center"/>
    </xf>
    <xf numFmtId="0" fontId="53" fillId="0" borderId="28" xfId="0" applyFont="1" applyBorder="1" applyAlignment="1">
      <alignment horizontal="center" vertical="center"/>
    </xf>
    <xf numFmtId="0" fontId="53" fillId="0" borderId="29" xfId="0" applyFont="1" applyBorder="1" applyAlignment="1">
      <alignment horizontal="center" vertical="center"/>
    </xf>
    <xf numFmtId="177" fontId="53" fillId="0" borderId="29" xfId="0" applyNumberFormat="1" applyFont="1" applyBorder="1" applyAlignment="1">
      <alignment horizontal="center" vertical="center"/>
    </xf>
    <xf numFmtId="0" fontId="60" fillId="10" borderId="29" xfId="0" applyFont="1" applyFill="1" applyBorder="1" applyAlignment="1" applyProtection="1">
      <alignment horizontal="center" vertical="center" wrapText="1"/>
      <protection locked="0"/>
    </xf>
    <xf numFmtId="3" fontId="60" fillId="10" borderId="29" xfId="0" applyNumberFormat="1" applyFont="1" applyFill="1" applyBorder="1" applyAlignment="1" applyProtection="1">
      <alignment horizontal="center" vertical="center" shrinkToFit="1"/>
      <protection locked="0"/>
    </xf>
    <xf numFmtId="179" fontId="60" fillId="10" borderId="29" xfId="0" applyNumberFormat="1" applyFont="1" applyFill="1" applyBorder="1" applyAlignment="1" applyProtection="1">
      <alignment horizontal="center" vertical="center" shrinkToFit="1"/>
      <protection locked="0"/>
    </xf>
    <xf numFmtId="41" fontId="61" fillId="10" borderId="29" xfId="3" applyFont="1" applyFill="1" applyBorder="1" applyAlignment="1" applyProtection="1">
      <alignment horizontal="center" vertical="center" shrinkToFit="1"/>
      <protection locked="0"/>
    </xf>
    <xf numFmtId="41" fontId="61" fillId="10" borderId="29" xfId="3" applyFont="1" applyFill="1" applyBorder="1" applyAlignment="1" applyProtection="1">
      <alignment horizontal="center" vertical="center" wrapText="1" shrinkToFit="1"/>
      <protection locked="0"/>
    </xf>
    <xf numFmtId="41" fontId="58" fillId="8" borderId="29" xfId="3" applyNumberFormat="1" applyFont="1" applyFill="1" applyBorder="1" applyAlignment="1" applyProtection="1">
      <alignment horizontal="center" vertical="center" shrinkToFit="1"/>
      <protection locked="0"/>
    </xf>
    <xf numFmtId="0" fontId="60" fillId="0" borderId="28" xfId="0" applyFont="1" applyBorder="1" applyAlignment="1">
      <alignment horizontal="center" vertical="center"/>
    </xf>
    <xf numFmtId="0" fontId="60" fillId="0" borderId="29" xfId="0" applyFont="1" applyBorder="1" applyAlignment="1">
      <alignment horizontal="center" vertical="center"/>
    </xf>
    <xf numFmtId="0" fontId="60" fillId="11" borderId="29" xfId="0" applyFont="1" applyFill="1" applyBorder="1" applyAlignment="1" applyProtection="1">
      <alignment horizontal="center" vertical="center" wrapText="1"/>
      <protection locked="0"/>
    </xf>
    <xf numFmtId="3" fontId="60" fillId="11" borderId="29" xfId="0" applyNumberFormat="1" applyFont="1" applyFill="1" applyBorder="1" applyAlignment="1" applyProtection="1">
      <alignment horizontal="center" vertical="center" shrinkToFit="1"/>
      <protection locked="0"/>
    </xf>
    <xf numFmtId="179" fontId="60" fillId="0" borderId="29" xfId="0" applyNumberFormat="1" applyFont="1" applyFill="1" applyBorder="1" applyAlignment="1" applyProtection="1">
      <alignment horizontal="center" vertical="center" shrinkToFit="1"/>
      <protection locked="0"/>
    </xf>
    <xf numFmtId="3" fontId="60" fillId="0" borderId="29" xfId="0" applyNumberFormat="1" applyFont="1" applyFill="1" applyBorder="1" applyAlignment="1" applyProtection="1">
      <alignment horizontal="center" vertical="center" shrinkToFit="1"/>
      <protection locked="0"/>
    </xf>
    <xf numFmtId="41" fontId="60" fillId="11" borderId="29" xfId="3" applyFont="1" applyFill="1" applyBorder="1" applyAlignment="1" applyProtection="1">
      <alignment horizontal="center" vertical="center" shrinkToFit="1"/>
      <protection locked="0"/>
    </xf>
    <xf numFmtId="41" fontId="60" fillId="10" borderId="29" xfId="3" applyFont="1" applyFill="1" applyBorder="1" applyAlignment="1" applyProtection="1">
      <alignment horizontal="center" vertical="center" shrinkToFit="1"/>
      <protection locked="0"/>
    </xf>
    <xf numFmtId="41" fontId="58" fillId="8" borderId="8" xfId="3" applyNumberFormat="1" applyFont="1" applyFill="1" applyBorder="1" applyAlignment="1" applyProtection="1">
      <alignment horizontal="center" vertical="center" shrinkToFit="1"/>
      <protection locked="0"/>
    </xf>
    <xf numFmtId="0" fontId="62" fillId="0" borderId="42" xfId="2" applyNumberFormat="1" applyFont="1" applyBorder="1" applyAlignment="1">
      <alignment horizontal="center" vertical="center" wrapText="1"/>
    </xf>
    <xf numFmtId="0" fontId="62" fillId="0" borderId="42" xfId="2" applyNumberFormat="1" applyFont="1" applyBorder="1" applyAlignment="1">
      <alignment horizontal="center" vertical="center"/>
    </xf>
    <xf numFmtId="0" fontId="62" fillId="0" borderId="24" xfId="2" applyNumberFormat="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 wrapText="1"/>
    </xf>
    <xf numFmtId="0" fontId="57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3" fillId="0" borderId="39" xfId="0" applyFont="1" applyBorder="1" applyAlignment="1" applyProtection="1">
      <alignment horizontal="left" vertical="center"/>
      <protection locked="0"/>
    </xf>
    <xf numFmtId="0" fontId="55" fillId="0" borderId="29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47" xfId="0" applyFont="1" applyBorder="1" applyAlignment="1" applyProtection="1">
      <alignment horizontal="center" vertical="center" wrapText="1"/>
      <protection locked="0"/>
    </xf>
    <xf numFmtId="0" fontId="5" fillId="0" borderId="48" xfId="0" applyFont="1" applyBorder="1" applyAlignment="1" applyProtection="1">
      <alignment horizontal="center" vertical="center" wrapText="1"/>
      <protection locked="0"/>
    </xf>
    <xf numFmtId="0" fontId="55" fillId="0" borderId="38" xfId="0" applyFont="1" applyBorder="1" applyAlignment="1" applyProtection="1">
      <alignment horizontal="left" vertical="center"/>
      <protection locked="0"/>
    </xf>
    <xf numFmtId="0" fontId="55" fillId="0" borderId="8" xfId="0" applyFont="1" applyBorder="1" applyAlignment="1" applyProtection="1">
      <alignment horizontal="left" vertical="center"/>
      <protection locked="0"/>
    </xf>
    <xf numFmtId="0" fontId="55" fillId="0" borderId="38" xfId="0" applyFont="1" applyBorder="1" applyAlignment="1" applyProtection="1">
      <alignment horizontal="center" vertical="center"/>
      <protection locked="0"/>
    </xf>
    <xf numFmtId="0" fontId="55" fillId="0" borderId="8" xfId="0" applyFont="1" applyBorder="1" applyAlignment="1" applyProtection="1">
      <alignment horizontal="center" vertical="center"/>
      <protection locked="0"/>
    </xf>
    <xf numFmtId="0" fontId="55" fillId="0" borderId="50" xfId="0" applyFont="1" applyBorder="1" applyAlignment="1" applyProtection="1">
      <alignment horizontal="center" vertical="center"/>
      <protection locked="0"/>
    </xf>
    <xf numFmtId="0" fontId="55" fillId="0" borderId="5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53" xfId="0" applyFont="1" applyBorder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center" vertical="center" wrapText="1"/>
      <protection locked="0"/>
    </xf>
    <xf numFmtId="0" fontId="5" fillId="0" borderId="55" xfId="0" applyFont="1" applyBorder="1" applyAlignment="1" applyProtection="1">
      <alignment horizontal="center" vertical="center"/>
      <protection locked="0"/>
    </xf>
    <xf numFmtId="0" fontId="56" fillId="0" borderId="38" xfId="0" applyFont="1" applyBorder="1" applyAlignment="1" applyProtection="1">
      <alignment horizontal="center" vertical="center"/>
      <protection locked="0"/>
    </xf>
    <xf numFmtId="0" fontId="56" fillId="0" borderId="8" xfId="0" applyFont="1" applyBorder="1" applyAlignment="1" applyProtection="1">
      <alignment horizontal="center" vertical="center"/>
      <protection locked="0"/>
    </xf>
    <xf numFmtId="178" fontId="55" fillId="0" borderId="8" xfId="0" applyNumberFormat="1" applyFont="1" applyBorder="1" applyAlignment="1" applyProtection="1">
      <alignment horizontal="center" vertical="center"/>
      <protection locked="0"/>
    </xf>
    <xf numFmtId="176" fontId="55" fillId="0" borderId="29" xfId="0" applyNumberFormat="1" applyFont="1" applyBorder="1" applyAlignment="1" applyProtection="1">
      <alignment horizontal="center" vertical="center"/>
      <protection locked="0"/>
    </xf>
    <xf numFmtId="0" fontId="55" fillId="0" borderId="56" xfId="0" applyFont="1" applyBorder="1" applyAlignment="1" applyProtection="1">
      <alignment horizontal="center" vertical="center"/>
      <protection locked="0"/>
    </xf>
    <xf numFmtId="0" fontId="55" fillId="0" borderId="39" xfId="0" applyFont="1" applyBorder="1" applyAlignment="1" applyProtection="1">
      <alignment horizontal="center" vertical="center"/>
      <protection locked="0"/>
    </xf>
    <xf numFmtId="0" fontId="55" fillId="0" borderId="29" xfId="0" applyFont="1" applyBorder="1" applyAlignment="1" applyProtection="1">
      <alignment horizontal="center" vertical="center"/>
      <protection locked="0"/>
    </xf>
    <xf numFmtId="178" fontId="55" fillId="0" borderId="29" xfId="0" applyNumberFormat="1" applyFont="1" applyBorder="1" applyAlignment="1" applyProtection="1">
      <alignment horizontal="center" vertical="center"/>
      <protection locked="0"/>
    </xf>
    <xf numFmtId="0" fontId="55" fillId="0" borderId="40" xfId="0" applyFont="1" applyBorder="1" applyAlignment="1" applyProtection="1">
      <alignment horizontal="center" vertical="center"/>
      <protection locked="0"/>
    </xf>
    <xf numFmtId="178" fontId="55" fillId="0" borderId="51" xfId="0" applyNumberFormat="1" applyFont="1" applyBorder="1" applyAlignment="1" applyProtection="1">
      <alignment horizontal="center" vertical="center"/>
      <protection locked="0"/>
    </xf>
    <xf numFmtId="0" fontId="55" fillId="0" borderId="57" xfId="0" applyFont="1" applyBorder="1" applyAlignment="1" applyProtection="1">
      <alignment horizontal="center" vertical="center"/>
      <protection locked="0"/>
    </xf>
    <xf numFmtId="0" fontId="55" fillId="0" borderId="58" xfId="0" applyFont="1" applyBorder="1" applyAlignment="1" applyProtection="1">
      <alignment horizontal="center" vertical="center"/>
      <protection locked="0"/>
    </xf>
    <xf numFmtId="0" fontId="55" fillId="0" borderId="52" xfId="0" applyFont="1" applyBorder="1" applyAlignment="1" applyProtection="1">
      <alignment horizontal="center" vertical="center"/>
      <protection locked="0"/>
    </xf>
    <xf numFmtId="0" fontId="19" fillId="0" borderId="65" xfId="0" applyFont="1" applyBorder="1" applyAlignment="1" applyProtection="1">
      <alignment horizontal="center" vertical="center"/>
      <protection locked="0"/>
    </xf>
    <xf numFmtId="0" fontId="19" fillId="0" borderId="58" xfId="0" applyFont="1" applyBorder="1" applyAlignment="1" applyProtection="1">
      <alignment horizontal="center" vertical="center"/>
      <protection locked="0"/>
    </xf>
    <xf numFmtId="0" fontId="19" fillId="0" borderId="57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59" xfId="0" applyFont="1" applyBorder="1" applyAlignment="1" applyProtection="1">
      <alignment horizontal="center" vertical="center"/>
      <protection locked="0"/>
    </xf>
    <xf numFmtId="0" fontId="13" fillId="0" borderId="60" xfId="0" applyFont="1" applyBorder="1" applyAlignment="1" applyProtection="1">
      <alignment horizontal="center" vertical="center"/>
      <protection locked="0"/>
    </xf>
    <xf numFmtId="0" fontId="13" fillId="0" borderId="64" xfId="0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61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62" xfId="0" applyFont="1" applyBorder="1" applyAlignment="1" applyProtection="1">
      <alignment horizontal="center" vertical="center"/>
      <protection locked="0"/>
    </xf>
    <xf numFmtId="0" fontId="13" fillId="0" borderId="63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0" fontId="5" fillId="0" borderId="2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17" xfId="0" applyFont="1" applyBorder="1" applyAlignment="1" applyProtection="1">
      <alignment horizontal="right" vertical="center"/>
      <protection locked="0"/>
    </xf>
    <xf numFmtId="0" fontId="55" fillId="0" borderId="14" xfId="0" applyFont="1" applyBorder="1" applyAlignment="1">
      <alignment horizontal="center" vertical="center"/>
    </xf>
    <xf numFmtId="0" fontId="55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4" fillId="0" borderId="28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/>
    </xf>
    <xf numFmtId="0" fontId="56" fillId="0" borderId="12" xfId="0" applyFont="1" applyBorder="1" applyAlignment="1">
      <alignment horizontal="center" vertical="center"/>
    </xf>
    <xf numFmtId="0" fontId="56" fillId="0" borderId="8" xfId="0" applyFont="1" applyBorder="1" applyAlignment="1">
      <alignment horizontal="center" vertical="center"/>
    </xf>
    <xf numFmtId="177" fontId="56" fillId="0" borderId="29" xfId="0" applyNumberFormat="1" applyFont="1" applyBorder="1" applyAlignment="1">
      <alignment horizontal="center" vertical="center"/>
    </xf>
    <xf numFmtId="0" fontId="56" fillId="0" borderId="29" xfId="0" applyFont="1" applyBorder="1" applyAlignment="1">
      <alignment horizontal="left" vertical="center" wrapText="1"/>
    </xf>
    <xf numFmtId="0" fontId="56" fillId="0" borderId="29" xfId="0" applyFont="1" applyBorder="1" applyAlignment="1">
      <alignment horizontal="left" vertical="center"/>
    </xf>
    <xf numFmtId="0" fontId="56" fillId="0" borderId="23" xfId="0" applyFont="1" applyBorder="1" applyAlignment="1">
      <alignment horizontal="left" vertical="center"/>
    </xf>
    <xf numFmtId="177" fontId="56" fillId="0" borderId="8" xfId="0" applyNumberFormat="1" applyFont="1" applyBorder="1" applyAlignment="1">
      <alignment horizontal="center" vertical="center"/>
    </xf>
    <xf numFmtId="0" fontId="56" fillId="0" borderId="8" xfId="0" applyFont="1" applyBorder="1" applyAlignment="1">
      <alignment vertical="center" wrapText="1"/>
    </xf>
    <xf numFmtId="0" fontId="56" fillId="0" borderId="13" xfId="0" applyFont="1" applyBorder="1" applyAlignment="1">
      <alignment vertical="center" wrapText="1"/>
    </xf>
    <xf numFmtId="0" fontId="56" fillId="0" borderId="8" xfId="0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56" fillId="0" borderId="8" xfId="0" applyFont="1" applyBorder="1" applyAlignment="1">
      <alignment horizontal="left" vertical="center" wrapText="1"/>
    </xf>
    <xf numFmtId="0" fontId="56" fillId="0" borderId="8" xfId="0" applyFont="1" applyBorder="1" applyAlignment="1">
      <alignment horizontal="left" vertical="center"/>
    </xf>
    <xf numFmtId="0" fontId="56" fillId="0" borderId="13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6" fillId="0" borderId="13" xfId="0" applyFont="1" applyBorder="1" applyAlignment="1">
      <alignment horizontal="center" vertical="center"/>
    </xf>
    <xf numFmtId="0" fontId="56" fillId="0" borderId="13" xfId="0" applyFont="1" applyBorder="1" applyAlignment="1">
      <alignment horizontal="left" vertical="center" wrapText="1"/>
    </xf>
    <xf numFmtId="0" fontId="56" fillId="0" borderId="14" xfId="0" applyFont="1" applyBorder="1" applyAlignment="1">
      <alignment horizontal="center" vertical="center"/>
    </xf>
    <xf numFmtId="0" fontId="56" fillId="0" borderId="15" xfId="0" applyFont="1" applyBorder="1" applyAlignment="1">
      <alignment horizontal="center" vertical="center"/>
    </xf>
    <xf numFmtId="0" fontId="56" fillId="0" borderId="25" xfId="0" applyFont="1" applyBorder="1" applyAlignment="1">
      <alignment horizontal="center" vertical="center"/>
    </xf>
    <xf numFmtId="0" fontId="56" fillId="0" borderId="26" xfId="0" applyFont="1" applyBorder="1" applyAlignment="1">
      <alignment horizontal="center" vertical="center"/>
    </xf>
    <xf numFmtId="177" fontId="56" fillId="0" borderId="15" xfId="0" applyNumberFormat="1" applyFont="1" applyBorder="1" applyAlignment="1">
      <alignment horizontal="center" vertical="center"/>
    </xf>
    <xf numFmtId="0" fontId="56" fillId="0" borderId="16" xfId="0" applyFont="1" applyBorder="1" applyAlignment="1">
      <alignment horizontal="center" vertical="center"/>
    </xf>
    <xf numFmtId="0" fontId="56" fillId="0" borderId="29" xfId="0" applyFont="1" applyBorder="1" applyAlignment="1">
      <alignment vertical="center"/>
    </xf>
    <xf numFmtId="0" fontId="56" fillId="0" borderId="23" xfId="0" applyFont="1" applyBorder="1" applyAlignment="1">
      <alignment vertical="center"/>
    </xf>
    <xf numFmtId="0" fontId="56" fillId="0" borderId="8" xfId="0" applyFont="1" applyBorder="1" applyAlignment="1">
      <alignment horizontal="center" vertical="center" wrapText="1"/>
    </xf>
    <xf numFmtId="0" fontId="56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distributed" wrapText="1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5" fillId="0" borderId="29" xfId="0" applyFont="1" applyBorder="1" applyAlignment="1">
      <alignment horizontal="center" vertical="center"/>
    </xf>
    <xf numFmtId="177" fontId="55" fillId="0" borderId="29" xfId="0" applyNumberFormat="1" applyFont="1" applyBorder="1" applyAlignment="1">
      <alignment horizontal="center" vertical="center"/>
    </xf>
    <xf numFmtId="0" fontId="55" fillId="0" borderId="8" xfId="0" applyFont="1" applyBorder="1" applyAlignment="1">
      <alignment horizontal="center" vertical="center"/>
    </xf>
    <xf numFmtId="177" fontId="55" fillId="0" borderId="8" xfId="0" applyNumberFormat="1" applyFont="1" applyBorder="1" applyAlignment="1">
      <alignment horizontal="center" vertical="center"/>
    </xf>
    <xf numFmtId="177" fontId="55" fillId="0" borderId="15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3" fillId="0" borderId="28" xfId="0" applyFont="1" applyBorder="1" applyAlignment="1">
      <alignment horizontal="center" vertical="center"/>
    </xf>
    <xf numFmtId="0" fontId="53" fillId="0" borderId="29" xfId="0" applyFont="1" applyBorder="1" applyAlignment="1">
      <alignment horizontal="center" vertical="center"/>
    </xf>
    <xf numFmtId="0" fontId="53" fillId="0" borderId="12" xfId="0" applyFont="1" applyBorder="1" applyAlignment="1">
      <alignment horizontal="center" vertical="center"/>
    </xf>
    <xf numFmtId="0" fontId="53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0" fontId="53" fillId="0" borderId="35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0" fillId="0" borderId="0" xfId="2" applyNumberFormat="1" applyFont="1" applyAlignment="1">
      <alignment horizontal="left" vertical="center" wrapText="1"/>
    </xf>
    <xf numFmtId="0" fontId="36" fillId="9" borderId="35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24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10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8" xfId="2" applyNumberFormat="1" applyFont="1" applyFill="1" applyBorder="1" applyAlignment="1" applyProtection="1">
      <alignment horizontal="center" vertical="center" wrapText="1"/>
      <protection locked="0"/>
    </xf>
    <xf numFmtId="0" fontId="41" fillId="8" borderId="0" xfId="2" applyNumberFormat="1" applyFont="1" applyFill="1" applyBorder="1" applyAlignment="1" applyProtection="1">
      <alignment horizontal="right" vertical="center" wrapText="1"/>
      <protection locked="0"/>
    </xf>
    <xf numFmtId="0" fontId="36" fillId="9" borderId="9" xfId="2" applyNumberFormat="1" applyFont="1" applyFill="1" applyBorder="1" applyAlignment="1">
      <alignment horizontal="center" vertical="center"/>
    </xf>
    <xf numFmtId="0" fontId="36" fillId="9" borderId="12" xfId="2" applyNumberFormat="1" applyFont="1" applyFill="1" applyBorder="1" applyAlignment="1">
      <alignment horizontal="center" vertical="center"/>
    </xf>
    <xf numFmtId="0" fontId="36" fillId="9" borderId="10" xfId="2" applyNumberFormat="1" applyFont="1" applyFill="1" applyBorder="1" applyAlignment="1">
      <alignment horizontal="center" vertical="center" wrapText="1"/>
    </xf>
    <xf numFmtId="0" fontId="36" fillId="9" borderId="8" xfId="2" applyNumberFormat="1" applyFont="1" applyFill="1" applyBorder="1" applyAlignment="1">
      <alignment horizontal="center" vertical="center"/>
    </xf>
    <xf numFmtId="0" fontId="36" fillId="9" borderId="8" xfId="2" applyNumberFormat="1" applyFont="1" applyFill="1" applyBorder="1" applyAlignment="1">
      <alignment horizontal="center" vertical="center" wrapText="1"/>
    </xf>
    <xf numFmtId="0" fontId="27" fillId="3" borderId="41" xfId="0" applyNumberFormat="1" applyFont="1" applyFill="1" applyBorder="1" applyAlignment="1">
      <alignment horizontal="center" vertical="center"/>
    </xf>
    <xf numFmtId="0" fontId="28" fillId="3" borderId="41" xfId="0" applyNumberFormat="1" applyFont="1" applyFill="1" applyBorder="1" applyAlignment="1">
      <alignment horizontal="center" vertical="center"/>
    </xf>
    <xf numFmtId="0" fontId="29" fillId="3" borderId="41" xfId="0" applyNumberFormat="1" applyFont="1" applyFill="1" applyBorder="1" applyAlignment="1">
      <alignment horizontal="center" vertical="center"/>
    </xf>
    <xf numFmtId="0" fontId="30" fillId="3" borderId="41" xfId="0" applyNumberFormat="1" applyFont="1" applyFill="1" applyBorder="1" applyAlignment="1">
      <alignment horizontal="center" vertical="center"/>
    </xf>
    <xf numFmtId="0" fontId="28" fillId="3" borderId="41" xfId="0" applyNumberFormat="1" applyFont="1" applyFill="1" applyBorder="1" applyAlignment="1">
      <alignment horizontal="center" vertical="center" wrapText="1"/>
    </xf>
    <xf numFmtId="0" fontId="30" fillId="3" borderId="41" xfId="0" applyNumberFormat="1" applyFont="1" applyFill="1" applyBorder="1" applyAlignment="1">
      <alignment horizontal="center" vertical="center" wrapText="1"/>
    </xf>
    <xf numFmtId="0" fontId="28" fillId="5" borderId="41" xfId="0" applyNumberFormat="1" applyFont="1" applyFill="1" applyBorder="1" applyAlignment="1">
      <alignment horizontal="center" vertical="center"/>
    </xf>
    <xf numFmtId="0" fontId="28" fillId="6" borderId="41" xfId="0" applyNumberFormat="1" applyFont="1" applyFill="1" applyBorder="1" applyAlignment="1">
      <alignment horizontal="center" vertical="center"/>
    </xf>
    <xf numFmtId="0" fontId="28" fillId="6" borderId="41" xfId="0" applyNumberFormat="1" applyFont="1" applyFill="1" applyBorder="1" applyAlignment="1">
      <alignment horizontal="center" vertical="center" wrapText="1"/>
    </xf>
  </cellXfs>
  <cellStyles count="5">
    <cellStyle name="쉼표 [0]" xfId="1" builtinId="6"/>
    <cellStyle name="쉼표 [0] 2" xfId="3"/>
    <cellStyle name="표준" xfId="0" builtinId="0"/>
    <cellStyle name="표준 2" xfId="2"/>
    <cellStyle name="표준 3" xfId="4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5</xdr:col>
      <xdr:colOff>903150</xdr:colOff>
      <xdr:row>37</xdr:row>
      <xdr:rowOff>123825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5570399" cy="7877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7</xdr:col>
      <xdr:colOff>682237</xdr:colOff>
      <xdr:row>37</xdr:row>
      <xdr:rowOff>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482837" cy="7753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2_&#54617;&#44368;&#51648;&#50896;(&#54617;&#44368;&#48277;&#51064;)\10_(&#52280;&#44256;)&#48277;&#51064;%20&#50696;&#44208;&#49328;\2012%20&#48277;&#51064;&#50696;&#44208;&#49328;(2012%20&#49900;&#49464;&#51652;)\2011%20&#48277;&#51064;&#44208;&#49328;(&#49900;&#49464;&#51652;)\2.2011&#45380;&#46020;%20&#48277;&#51064;&#54924;&#44228;%20&#44208;&#49328;%20&#53685;&#44228;&#51088;&#47308;\2.&#44208;&#49328;&#53685;&#44228;(2010~2011)\2011\1.2011&#48277;&#51064;&#53685;&#44228;(&#52509;&#4429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1.세입결산"/>
      <sheetName val="2.세출결산"/>
      <sheetName val="3.법정부담금"/>
      <sheetName val="5.법인운영비(학교별)"/>
      <sheetName val="Sheet1"/>
      <sheetName val="기부금 등"/>
      <sheetName val="법인세 환급금"/>
      <sheetName val="재산수입"/>
      <sheetName val="수익액 대비 전출비율(수정전)"/>
      <sheetName val="4.학교운영비(조정후)"/>
      <sheetName val="학교운영경비(조정전)"/>
      <sheetName val="지적사항 확인본"/>
      <sheetName val="학교운영경비 전출현황(지적)"/>
      <sheetName val="수익 랭킹별(최종)"/>
      <sheetName val="법정부담금 관련(법적준수시)"/>
      <sheetName val="경영평가 선정 기준"/>
      <sheetName val="경영평가 추천 명단"/>
      <sheetName val="Sheet4"/>
      <sheetName val="법인운영비 초과 지적사항"/>
      <sheetName val="선택박스"/>
    </sheetNames>
    <sheetDataSet>
      <sheetData sheetId="0"/>
      <sheetData sheetId="1"/>
      <sheetData sheetId="2">
        <row r="6">
          <cell r="AO6">
            <v>0</v>
          </cell>
          <cell r="AP6">
            <v>0</v>
          </cell>
        </row>
        <row r="7">
          <cell r="AO7">
            <v>0</v>
          </cell>
          <cell r="AP7">
            <v>0</v>
          </cell>
        </row>
        <row r="8">
          <cell r="AO8">
            <v>0</v>
          </cell>
          <cell r="AP8">
            <v>0</v>
          </cell>
        </row>
        <row r="9">
          <cell r="AO9">
            <v>0</v>
          </cell>
          <cell r="AP9">
            <v>0</v>
          </cell>
        </row>
        <row r="10">
          <cell r="AO10">
            <v>0</v>
          </cell>
          <cell r="AP10">
            <v>0</v>
          </cell>
        </row>
        <row r="11">
          <cell r="AO11">
            <v>0</v>
          </cell>
          <cell r="AP11">
            <v>0</v>
          </cell>
        </row>
        <row r="12">
          <cell r="AO12">
            <v>0</v>
          </cell>
          <cell r="AP12">
            <v>0</v>
          </cell>
        </row>
        <row r="13">
          <cell r="AO13">
            <v>0</v>
          </cell>
          <cell r="AP13">
            <v>0</v>
          </cell>
        </row>
        <row r="14">
          <cell r="AO14">
            <v>0</v>
          </cell>
          <cell r="AP14">
            <v>0</v>
          </cell>
        </row>
        <row r="15">
          <cell r="AO15">
            <v>0</v>
          </cell>
          <cell r="AP15">
            <v>0</v>
          </cell>
        </row>
        <row r="16">
          <cell r="AO16">
            <v>0</v>
          </cell>
          <cell r="AP16">
            <v>0</v>
          </cell>
        </row>
        <row r="17">
          <cell r="AO17">
            <v>0</v>
          </cell>
          <cell r="AP17">
            <v>0</v>
          </cell>
        </row>
        <row r="18">
          <cell r="AO18">
            <v>0</v>
          </cell>
          <cell r="AP18">
            <v>0</v>
          </cell>
        </row>
        <row r="19">
          <cell r="AO19">
            <v>0</v>
          </cell>
          <cell r="AP19">
            <v>0</v>
          </cell>
        </row>
        <row r="20">
          <cell r="AO20">
            <v>0</v>
          </cell>
          <cell r="AP20">
            <v>0</v>
          </cell>
        </row>
        <row r="21">
          <cell r="AO21">
            <v>0</v>
          </cell>
          <cell r="AP21">
            <v>0</v>
          </cell>
        </row>
        <row r="22">
          <cell r="AO22">
            <v>0</v>
          </cell>
          <cell r="AP22">
            <v>0</v>
          </cell>
        </row>
        <row r="23">
          <cell r="AO23">
            <v>0</v>
          </cell>
          <cell r="AP23">
            <v>0</v>
          </cell>
        </row>
        <row r="24">
          <cell r="AO24">
            <v>0</v>
          </cell>
          <cell r="AP24">
            <v>0</v>
          </cell>
        </row>
        <row r="25">
          <cell r="AO25">
            <v>0</v>
          </cell>
          <cell r="AP25">
            <v>0</v>
          </cell>
        </row>
        <row r="26">
          <cell r="AO26">
            <v>0</v>
          </cell>
          <cell r="AP26">
            <v>0</v>
          </cell>
        </row>
        <row r="27">
          <cell r="AO27">
            <v>5000000</v>
          </cell>
          <cell r="AP27">
            <v>0</v>
          </cell>
        </row>
        <row r="28">
          <cell r="AO28">
            <v>1318580150</v>
          </cell>
          <cell r="AP28">
            <v>29728162</v>
          </cell>
        </row>
        <row r="29">
          <cell r="AO29">
            <v>0</v>
          </cell>
          <cell r="AP29">
            <v>0</v>
          </cell>
        </row>
        <row r="30">
          <cell r="AO30">
            <v>0</v>
          </cell>
          <cell r="AP30">
            <v>0</v>
          </cell>
        </row>
        <row r="31">
          <cell r="AO31">
            <v>0</v>
          </cell>
          <cell r="AP31">
            <v>0</v>
          </cell>
        </row>
        <row r="32">
          <cell r="AO32">
            <v>0</v>
          </cell>
          <cell r="AP32">
            <v>0</v>
          </cell>
        </row>
        <row r="33">
          <cell r="AO33">
            <v>0</v>
          </cell>
          <cell r="AP33">
            <v>0</v>
          </cell>
        </row>
        <row r="34">
          <cell r="AO34">
            <v>0</v>
          </cell>
          <cell r="AP34">
            <v>0</v>
          </cell>
        </row>
        <row r="35">
          <cell r="AO35">
            <v>0</v>
          </cell>
          <cell r="AP35">
            <v>0</v>
          </cell>
        </row>
        <row r="36">
          <cell r="AO36">
            <v>0</v>
          </cell>
          <cell r="AP36">
            <v>89240780</v>
          </cell>
        </row>
        <row r="37">
          <cell r="AO37">
            <v>0</v>
          </cell>
          <cell r="AP37">
            <v>0</v>
          </cell>
        </row>
        <row r="38">
          <cell r="AO38">
            <v>0</v>
          </cell>
          <cell r="AP38">
            <v>0</v>
          </cell>
        </row>
        <row r="39">
          <cell r="AO39">
            <v>0</v>
          </cell>
          <cell r="AP39">
            <v>0</v>
          </cell>
        </row>
        <row r="40">
          <cell r="AO40">
            <v>0</v>
          </cell>
          <cell r="AP40">
            <v>0</v>
          </cell>
        </row>
        <row r="41">
          <cell r="AO41">
            <v>0</v>
          </cell>
          <cell r="AP41">
            <v>0</v>
          </cell>
        </row>
        <row r="42">
          <cell r="AO42">
            <v>0</v>
          </cell>
          <cell r="AP42">
            <v>0</v>
          </cell>
        </row>
        <row r="43">
          <cell r="AO43">
            <v>0</v>
          </cell>
          <cell r="AP43">
            <v>0</v>
          </cell>
        </row>
        <row r="44">
          <cell r="AO44">
            <v>0</v>
          </cell>
          <cell r="AP44">
            <v>0</v>
          </cell>
        </row>
        <row r="45">
          <cell r="AO45">
            <v>0</v>
          </cell>
          <cell r="AP45">
            <v>0</v>
          </cell>
        </row>
        <row r="46">
          <cell r="AO46">
            <v>0</v>
          </cell>
          <cell r="AP46">
            <v>0</v>
          </cell>
        </row>
        <row r="47">
          <cell r="AO47">
            <v>0</v>
          </cell>
          <cell r="AP47">
            <v>0</v>
          </cell>
        </row>
        <row r="48">
          <cell r="AO48">
            <v>0</v>
          </cell>
          <cell r="AP48">
            <v>0</v>
          </cell>
        </row>
        <row r="49">
          <cell r="AO49">
            <v>0</v>
          </cell>
          <cell r="AP49">
            <v>0</v>
          </cell>
        </row>
        <row r="50">
          <cell r="AO50">
            <v>0</v>
          </cell>
          <cell r="AP50">
            <v>0</v>
          </cell>
        </row>
        <row r="51">
          <cell r="AO51">
            <v>0</v>
          </cell>
          <cell r="AP51">
            <v>0</v>
          </cell>
        </row>
        <row r="52">
          <cell r="AO52">
            <v>30000000</v>
          </cell>
          <cell r="AP52">
            <v>2155320</v>
          </cell>
        </row>
        <row r="53">
          <cell r="AO53">
            <v>0</v>
          </cell>
          <cell r="AP53">
            <v>0</v>
          </cell>
        </row>
        <row r="54">
          <cell r="AO54">
            <v>0</v>
          </cell>
          <cell r="AP54">
            <v>188430404</v>
          </cell>
        </row>
        <row r="55">
          <cell r="AO55">
            <v>0</v>
          </cell>
          <cell r="AP55">
            <v>0</v>
          </cell>
        </row>
        <row r="56">
          <cell r="AO56">
            <v>287500000</v>
          </cell>
          <cell r="AP56">
            <v>9094310</v>
          </cell>
        </row>
        <row r="57">
          <cell r="AO57">
            <v>0</v>
          </cell>
          <cell r="AP57">
            <v>11389249</v>
          </cell>
        </row>
        <row r="58">
          <cell r="AO58">
            <v>0</v>
          </cell>
          <cell r="AP58">
            <v>0</v>
          </cell>
        </row>
        <row r="59">
          <cell r="AO59">
            <v>0</v>
          </cell>
          <cell r="AP59">
            <v>0</v>
          </cell>
        </row>
        <row r="60">
          <cell r="AO60">
            <v>2425200</v>
          </cell>
          <cell r="AP60">
            <v>0</v>
          </cell>
        </row>
        <row r="61">
          <cell r="AO61">
            <v>0</v>
          </cell>
          <cell r="AP61">
            <v>0</v>
          </cell>
        </row>
        <row r="62">
          <cell r="AO62">
            <v>0</v>
          </cell>
          <cell r="AP62">
            <v>0</v>
          </cell>
        </row>
        <row r="63">
          <cell r="AO63">
            <v>0</v>
          </cell>
          <cell r="AP63">
            <v>0</v>
          </cell>
        </row>
        <row r="64">
          <cell r="AO64">
            <v>57136000</v>
          </cell>
          <cell r="AP64">
            <v>10677070</v>
          </cell>
        </row>
        <row r="65">
          <cell r="AO65">
            <v>0</v>
          </cell>
          <cell r="AP65">
            <v>0</v>
          </cell>
        </row>
        <row r="66">
          <cell r="AO66">
            <v>0</v>
          </cell>
          <cell r="AP66">
            <v>0</v>
          </cell>
        </row>
        <row r="67">
          <cell r="AO67">
            <v>0</v>
          </cell>
          <cell r="AP67">
            <v>0</v>
          </cell>
        </row>
        <row r="68">
          <cell r="AO68">
            <v>0</v>
          </cell>
          <cell r="AP68">
            <v>0</v>
          </cell>
        </row>
        <row r="69">
          <cell r="AO69">
            <v>0</v>
          </cell>
          <cell r="AP69">
            <v>0</v>
          </cell>
        </row>
        <row r="70">
          <cell r="AO70">
            <v>0</v>
          </cell>
          <cell r="AP70">
            <v>0</v>
          </cell>
        </row>
        <row r="71">
          <cell r="AO71">
            <v>0</v>
          </cell>
          <cell r="AP71">
            <v>0</v>
          </cell>
        </row>
        <row r="72">
          <cell r="AO72">
            <v>30000000</v>
          </cell>
          <cell r="AP72">
            <v>201370</v>
          </cell>
        </row>
        <row r="73">
          <cell r="AO73">
            <v>0</v>
          </cell>
          <cell r="AP73">
            <v>0</v>
          </cell>
        </row>
        <row r="74">
          <cell r="AO74">
            <v>0</v>
          </cell>
          <cell r="AP74">
            <v>0</v>
          </cell>
        </row>
        <row r="75">
          <cell r="AO75">
            <v>357140000</v>
          </cell>
          <cell r="AP75">
            <v>17830034</v>
          </cell>
        </row>
        <row r="76">
          <cell r="AO76">
            <v>32271000</v>
          </cell>
          <cell r="AP76">
            <v>0</v>
          </cell>
        </row>
        <row r="77">
          <cell r="AO77">
            <v>0</v>
          </cell>
          <cell r="AP77">
            <v>0</v>
          </cell>
        </row>
        <row r="78">
          <cell r="AO78">
            <v>45000000</v>
          </cell>
          <cell r="AP78">
            <v>0</v>
          </cell>
        </row>
        <row r="79">
          <cell r="AO79">
            <v>0</v>
          </cell>
          <cell r="AP79">
            <v>0</v>
          </cell>
        </row>
        <row r="80">
          <cell r="AO80">
            <v>70800000</v>
          </cell>
          <cell r="AP80">
            <v>3986545</v>
          </cell>
        </row>
        <row r="81">
          <cell r="AO81">
            <v>1000000000</v>
          </cell>
          <cell r="AP81">
            <v>2855342</v>
          </cell>
        </row>
        <row r="82">
          <cell r="AO82">
            <v>0</v>
          </cell>
          <cell r="AP82">
            <v>0</v>
          </cell>
        </row>
        <row r="83">
          <cell r="AO83">
            <v>0</v>
          </cell>
          <cell r="AP83">
            <v>0</v>
          </cell>
        </row>
        <row r="84">
          <cell r="AO84">
            <v>0</v>
          </cell>
          <cell r="AP84">
            <v>0</v>
          </cell>
        </row>
        <row r="85">
          <cell r="AO85">
            <v>0</v>
          </cell>
          <cell r="AP85">
            <v>0</v>
          </cell>
        </row>
        <row r="86">
          <cell r="AO86">
            <v>0</v>
          </cell>
          <cell r="AP86">
            <v>0</v>
          </cell>
        </row>
        <row r="87">
          <cell r="AO87">
            <v>0</v>
          </cell>
          <cell r="AP87">
            <v>0</v>
          </cell>
        </row>
        <row r="88">
          <cell r="AO88">
            <v>0</v>
          </cell>
          <cell r="AP88">
            <v>0</v>
          </cell>
        </row>
        <row r="89">
          <cell r="AO89">
            <v>0</v>
          </cell>
          <cell r="AP89">
            <v>0</v>
          </cell>
        </row>
        <row r="90">
          <cell r="AO90">
            <v>195000000</v>
          </cell>
          <cell r="AP90">
            <v>18866842</v>
          </cell>
        </row>
        <row r="91">
          <cell r="AO91">
            <v>0</v>
          </cell>
          <cell r="AP91">
            <v>0</v>
          </cell>
        </row>
        <row r="92">
          <cell r="AO92">
            <v>0</v>
          </cell>
          <cell r="AP92">
            <v>0</v>
          </cell>
        </row>
        <row r="93">
          <cell r="AO93">
            <v>0</v>
          </cell>
          <cell r="AP93">
            <v>0</v>
          </cell>
        </row>
        <row r="94">
          <cell r="AO94">
            <v>0</v>
          </cell>
          <cell r="AP94">
            <v>0</v>
          </cell>
        </row>
        <row r="95">
          <cell r="AO95">
            <v>0</v>
          </cell>
          <cell r="AP95">
            <v>0</v>
          </cell>
        </row>
        <row r="96">
          <cell r="AO96">
            <v>5100000</v>
          </cell>
          <cell r="AP96">
            <v>0</v>
          </cell>
        </row>
        <row r="97">
          <cell r="AO97">
            <v>0</v>
          </cell>
          <cell r="AP97">
            <v>0</v>
          </cell>
        </row>
        <row r="98">
          <cell r="AO98">
            <v>0</v>
          </cell>
          <cell r="AP98">
            <v>0</v>
          </cell>
        </row>
        <row r="99">
          <cell r="AO99">
            <v>0</v>
          </cell>
          <cell r="AP99">
            <v>0</v>
          </cell>
        </row>
        <row r="100">
          <cell r="AO100">
            <v>54897224</v>
          </cell>
          <cell r="AP100">
            <v>0</v>
          </cell>
        </row>
        <row r="101">
          <cell r="AO101">
            <v>351000000</v>
          </cell>
          <cell r="AP101">
            <v>0</v>
          </cell>
        </row>
        <row r="102">
          <cell r="AO102">
            <v>0</v>
          </cell>
          <cell r="AP102">
            <v>0</v>
          </cell>
        </row>
        <row r="103">
          <cell r="AO103">
            <v>0</v>
          </cell>
          <cell r="AP103">
            <v>0</v>
          </cell>
        </row>
        <row r="104">
          <cell r="AO104">
            <v>0</v>
          </cell>
          <cell r="AP104">
            <v>0</v>
          </cell>
        </row>
        <row r="105">
          <cell r="AO105">
            <v>40000000</v>
          </cell>
          <cell r="AP105">
            <v>2726287</v>
          </cell>
        </row>
        <row r="106">
          <cell r="AO106">
            <v>0</v>
          </cell>
          <cell r="AP106">
            <v>0</v>
          </cell>
        </row>
        <row r="107">
          <cell r="AO107">
            <v>0</v>
          </cell>
          <cell r="AP107">
            <v>0</v>
          </cell>
        </row>
        <row r="108">
          <cell r="AO108">
            <v>0</v>
          </cell>
          <cell r="AP108">
            <v>0</v>
          </cell>
        </row>
        <row r="109">
          <cell r="AO109">
            <v>0</v>
          </cell>
          <cell r="AP109">
            <v>0</v>
          </cell>
        </row>
        <row r="110">
          <cell r="AO110">
            <v>0</v>
          </cell>
          <cell r="AP110">
            <v>88221709</v>
          </cell>
        </row>
        <row r="111">
          <cell r="AO111">
            <v>0</v>
          </cell>
          <cell r="AP111">
            <v>0</v>
          </cell>
        </row>
        <row r="112">
          <cell r="AO112">
            <v>200000000</v>
          </cell>
          <cell r="AP112">
            <v>0</v>
          </cell>
        </row>
        <row r="113">
          <cell r="AO113">
            <v>0</v>
          </cell>
          <cell r="AP113">
            <v>0</v>
          </cell>
        </row>
        <row r="114">
          <cell r="AO114">
            <v>0</v>
          </cell>
          <cell r="AP114">
            <v>0</v>
          </cell>
        </row>
        <row r="115">
          <cell r="AO115">
            <v>0</v>
          </cell>
          <cell r="AP115">
            <v>0</v>
          </cell>
        </row>
        <row r="116">
          <cell r="AO116">
            <v>0</v>
          </cell>
          <cell r="AP116">
            <v>0</v>
          </cell>
        </row>
        <row r="117">
          <cell r="AO117">
            <v>0</v>
          </cell>
          <cell r="AP117">
            <v>0</v>
          </cell>
        </row>
        <row r="118">
          <cell r="AO118">
            <v>0</v>
          </cell>
          <cell r="AP118">
            <v>0</v>
          </cell>
        </row>
        <row r="119">
          <cell r="AO119">
            <v>0</v>
          </cell>
          <cell r="AP119">
            <v>0</v>
          </cell>
        </row>
        <row r="120">
          <cell r="AO120">
            <v>0</v>
          </cell>
          <cell r="AP120">
            <v>0</v>
          </cell>
        </row>
        <row r="121">
          <cell r="AO121">
            <v>0</v>
          </cell>
          <cell r="AP121">
            <v>0</v>
          </cell>
        </row>
        <row r="122">
          <cell r="AO122">
            <v>0</v>
          </cell>
          <cell r="AP122">
            <v>0</v>
          </cell>
        </row>
        <row r="123">
          <cell r="AO123">
            <v>0</v>
          </cell>
          <cell r="AP123">
            <v>0</v>
          </cell>
        </row>
        <row r="124">
          <cell r="AO124">
            <v>0</v>
          </cell>
          <cell r="AP124">
            <v>0</v>
          </cell>
        </row>
        <row r="125">
          <cell r="AO125">
            <v>0</v>
          </cell>
          <cell r="AP125">
            <v>0</v>
          </cell>
        </row>
        <row r="126">
          <cell r="AO126">
            <v>0</v>
          </cell>
          <cell r="AP126">
            <v>0</v>
          </cell>
        </row>
        <row r="127">
          <cell r="AO127">
            <v>0</v>
          </cell>
          <cell r="AP127">
            <v>0</v>
          </cell>
        </row>
        <row r="128">
          <cell r="AO128">
            <v>0</v>
          </cell>
          <cell r="AP128">
            <v>0</v>
          </cell>
        </row>
        <row r="129">
          <cell r="AO129">
            <v>0</v>
          </cell>
          <cell r="AP129">
            <v>0</v>
          </cell>
        </row>
        <row r="130">
          <cell r="AO130">
            <v>0</v>
          </cell>
          <cell r="AP130">
            <v>0</v>
          </cell>
        </row>
        <row r="131">
          <cell r="AO131">
            <v>0</v>
          </cell>
          <cell r="AP131">
            <v>0</v>
          </cell>
        </row>
        <row r="132">
          <cell r="AO132">
            <v>0</v>
          </cell>
          <cell r="AP132">
            <v>0</v>
          </cell>
        </row>
        <row r="133">
          <cell r="AO133">
            <v>122710835</v>
          </cell>
          <cell r="AP133">
            <v>242430642</v>
          </cell>
        </row>
        <row r="134">
          <cell r="AO134">
            <v>0</v>
          </cell>
          <cell r="AP134">
            <v>0</v>
          </cell>
        </row>
        <row r="135">
          <cell r="AO135">
            <v>0</v>
          </cell>
          <cell r="AP135">
            <v>0</v>
          </cell>
        </row>
        <row r="136">
          <cell r="AO136">
            <v>0</v>
          </cell>
          <cell r="AP136">
            <v>0</v>
          </cell>
        </row>
        <row r="137">
          <cell r="AO137">
            <v>0</v>
          </cell>
          <cell r="AP137">
            <v>0</v>
          </cell>
        </row>
        <row r="138">
          <cell r="AO138">
            <v>0</v>
          </cell>
          <cell r="AP138">
            <v>26540005</v>
          </cell>
        </row>
        <row r="139">
          <cell r="AO139">
            <v>0</v>
          </cell>
          <cell r="AP139">
            <v>92369771</v>
          </cell>
        </row>
        <row r="140">
          <cell r="AO140">
            <v>0</v>
          </cell>
          <cell r="AP140">
            <v>0</v>
          </cell>
        </row>
        <row r="141">
          <cell r="AO141">
            <v>0</v>
          </cell>
          <cell r="AP141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B2:J45"/>
  <sheetViews>
    <sheetView tabSelected="1" view="pageBreakPreview" topLeftCell="A13" zoomScaleNormal="100" zoomScaleSheetLayoutView="100" workbookViewId="0">
      <selection activeCell="K22" sqref="K22"/>
    </sheetView>
  </sheetViews>
  <sheetFormatPr defaultRowHeight="14.25" x14ac:dyDescent="0.3"/>
  <cols>
    <col min="1" max="1" width="9" style="6"/>
    <col min="2" max="2" width="9" style="6" customWidth="1"/>
    <col min="3" max="3" width="11" style="6" customWidth="1"/>
    <col min="4" max="4" width="9.5" style="6" bestFit="1" customWidth="1"/>
    <col min="5" max="5" width="10.375" style="6" bestFit="1" customWidth="1"/>
    <col min="6" max="6" width="10" style="6" customWidth="1"/>
    <col min="7" max="7" width="10.375" style="6" bestFit="1" customWidth="1"/>
    <col min="8" max="16384" width="9" style="6"/>
  </cols>
  <sheetData>
    <row r="2" spans="2:10" ht="33.75" customHeight="1" x14ac:dyDescent="0.3"/>
    <row r="5" spans="2:10" x14ac:dyDescent="0.3">
      <c r="C5" s="7"/>
      <c r="I5" s="171" t="s">
        <v>138</v>
      </c>
      <c r="J5" s="172"/>
    </row>
    <row r="6" spans="2:10" x14ac:dyDescent="0.3">
      <c r="I6" s="173"/>
      <c r="J6" s="174"/>
    </row>
    <row r="7" spans="2:10" x14ac:dyDescent="0.3">
      <c r="I7" s="175"/>
      <c r="J7" s="176"/>
    </row>
    <row r="10" spans="2:10" ht="26.25" x14ac:dyDescent="0.3">
      <c r="B10" s="177" t="s">
        <v>460</v>
      </c>
      <c r="C10" s="177"/>
      <c r="D10" s="177"/>
      <c r="E10" s="177"/>
      <c r="F10" s="177"/>
      <c r="G10" s="177"/>
      <c r="H10" s="177"/>
      <c r="I10" s="177"/>
      <c r="J10" s="8"/>
    </row>
    <row r="13" spans="2:10" ht="62.25" customHeight="1" x14ac:dyDescent="0.3">
      <c r="B13" s="164" t="s">
        <v>589</v>
      </c>
      <c r="C13" s="165"/>
      <c r="D13" s="165"/>
      <c r="E13" s="165"/>
      <c r="F13" s="165"/>
      <c r="G13" s="165"/>
      <c r="H13" s="165"/>
      <c r="I13" s="166"/>
      <c r="J13" s="9"/>
    </row>
    <row r="14" spans="2:10" ht="15.75" x14ac:dyDescent="0.3">
      <c r="C14" s="10"/>
    </row>
    <row r="15" spans="2:10" ht="15.75" x14ac:dyDescent="0.3">
      <c r="C15" s="10"/>
    </row>
    <row r="16" spans="2:10" ht="19.5" x14ac:dyDescent="0.3">
      <c r="D16" s="178" t="s">
        <v>20</v>
      </c>
      <c r="E16" s="178"/>
      <c r="F16" s="178"/>
      <c r="G16" s="178"/>
    </row>
    <row r="18" spans="2:8" x14ac:dyDescent="0.3">
      <c r="D18" s="162" t="s">
        <v>532</v>
      </c>
      <c r="E18" s="162"/>
      <c r="F18" s="162"/>
      <c r="G18" s="162"/>
    </row>
    <row r="19" spans="2:8" ht="15.75" x14ac:dyDescent="0.3">
      <c r="D19" s="11"/>
      <c r="E19" s="11"/>
      <c r="F19" s="11"/>
      <c r="G19" s="11"/>
    </row>
    <row r="21" spans="2:8" ht="19.5" x14ac:dyDescent="0.3">
      <c r="D21" s="178" t="s">
        <v>21</v>
      </c>
      <c r="E21" s="178"/>
      <c r="F21" s="178"/>
      <c r="G21" s="178"/>
    </row>
    <row r="23" spans="2:8" x14ac:dyDescent="0.3">
      <c r="D23" s="162" t="s">
        <v>528</v>
      </c>
      <c r="E23" s="162"/>
      <c r="F23" s="162"/>
      <c r="G23" s="162"/>
    </row>
    <row r="24" spans="2:8" ht="15.75" x14ac:dyDescent="0.3">
      <c r="D24" s="11"/>
      <c r="E24" s="11"/>
      <c r="F24" s="11"/>
      <c r="G24" s="11"/>
    </row>
    <row r="25" spans="2:8" ht="15.75" x14ac:dyDescent="0.3">
      <c r="D25" s="11"/>
      <c r="E25" s="11"/>
      <c r="F25" s="11"/>
      <c r="G25" s="11"/>
    </row>
    <row r="26" spans="2:8" ht="19.5" x14ac:dyDescent="0.3">
      <c r="D26" s="163" t="s">
        <v>284</v>
      </c>
      <c r="E26" s="163"/>
      <c r="F26" s="163"/>
      <c r="G26" s="163"/>
    </row>
    <row r="28" spans="2:8" x14ac:dyDescent="0.3">
      <c r="D28" s="162" t="s">
        <v>529</v>
      </c>
      <c r="E28" s="162"/>
      <c r="F28" s="162"/>
      <c r="G28" s="162"/>
    </row>
    <row r="29" spans="2:8" x14ac:dyDescent="0.3">
      <c r="B29" s="44"/>
      <c r="C29" s="44"/>
      <c r="E29" s="44" t="s">
        <v>152</v>
      </c>
      <c r="F29" s="44"/>
      <c r="G29" s="44"/>
      <c r="H29" s="44"/>
    </row>
    <row r="30" spans="2:8" x14ac:dyDescent="0.3">
      <c r="B30" s="45"/>
      <c r="C30" s="45"/>
      <c r="E30" s="45"/>
      <c r="F30" s="45"/>
      <c r="G30" s="45"/>
      <c r="H30" s="45"/>
    </row>
    <row r="32" spans="2:8" ht="19.5" x14ac:dyDescent="0.3">
      <c r="D32" s="169" t="s">
        <v>22</v>
      </c>
      <c r="E32" s="169"/>
      <c r="F32" s="169"/>
      <c r="G32" s="169"/>
    </row>
    <row r="34" spans="2:8" ht="15" x14ac:dyDescent="0.3">
      <c r="B34" s="170" t="s">
        <v>530</v>
      </c>
      <c r="C34" s="170"/>
      <c r="D34" s="170"/>
      <c r="E34" s="170"/>
      <c r="F34" s="170"/>
      <c r="G34" s="170"/>
      <c r="H34" s="170"/>
    </row>
    <row r="35" spans="2:8" x14ac:dyDescent="0.3">
      <c r="B35" s="168" t="s">
        <v>117</v>
      </c>
      <c r="C35" s="168"/>
      <c r="D35" s="168"/>
      <c r="E35" s="168"/>
      <c r="F35" s="168"/>
      <c r="G35" s="168"/>
      <c r="H35" s="168"/>
    </row>
    <row r="37" spans="2:8" ht="15" x14ac:dyDescent="0.3">
      <c r="B37" s="170" t="s">
        <v>531</v>
      </c>
      <c r="C37" s="170"/>
      <c r="D37" s="170"/>
      <c r="E37" s="170"/>
      <c r="F37" s="170"/>
      <c r="G37" s="170"/>
      <c r="H37" s="170"/>
    </row>
    <row r="38" spans="2:8" x14ac:dyDescent="0.3">
      <c r="B38" s="168" t="s">
        <v>149</v>
      </c>
      <c r="C38" s="168"/>
      <c r="D38" s="168"/>
      <c r="E38" s="168"/>
      <c r="F38" s="168"/>
      <c r="G38" s="168"/>
      <c r="H38" s="168"/>
    </row>
    <row r="39" spans="2:8" x14ac:dyDescent="0.3">
      <c r="B39" s="168" t="s">
        <v>443</v>
      </c>
      <c r="C39" s="168"/>
      <c r="D39" s="168"/>
      <c r="E39" s="168"/>
      <c r="F39" s="168"/>
      <c r="G39" s="168"/>
      <c r="H39" s="168"/>
    </row>
    <row r="40" spans="2:8" x14ac:dyDescent="0.3">
      <c r="B40" s="168" t="s">
        <v>148</v>
      </c>
      <c r="C40" s="168"/>
      <c r="D40" s="168"/>
      <c r="E40" s="168"/>
      <c r="F40" s="168"/>
      <c r="G40" s="168"/>
      <c r="H40" s="168"/>
    </row>
    <row r="45" spans="2:8" ht="26.25" x14ac:dyDescent="0.3">
      <c r="C45" s="167" t="s">
        <v>461</v>
      </c>
      <c r="D45" s="167"/>
      <c r="E45" s="167"/>
      <c r="F45" s="167"/>
      <c r="G45" s="167"/>
      <c r="H45" s="167"/>
    </row>
  </sheetData>
  <mergeCells count="17">
    <mergeCell ref="I5:J7"/>
    <mergeCell ref="B10:I10"/>
    <mergeCell ref="D16:G16"/>
    <mergeCell ref="D18:G18"/>
    <mergeCell ref="D21:G21"/>
    <mergeCell ref="D23:G23"/>
    <mergeCell ref="D26:G26"/>
    <mergeCell ref="B13:I13"/>
    <mergeCell ref="C45:H45"/>
    <mergeCell ref="B35:H35"/>
    <mergeCell ref="D28:G28"/>
    <mergeCell ref="D32:G32"/>
    <mergeCell ref="B34:H34"/>
    <mergeCell ref="B37:H37"/>
    <mergeCell ref="B38:H38"/>
    <mergeCell ref="B40:H40"/>
    <mergeCell ref="B39:H39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39"/>
  <sheetViews>
    <sheetView view="pageBreakPreview" topLeftCell="A19" zoomScale="110" zoomScaleNormal="100" zoomScaleSheetLayoutView="110" workbookViewId="0">
      <selection activeCell="I38" sqref="I38"/>
    </sheetView>
  </sheetViews>
  <sheetFormatPr defaultRowHeight="16.5" x14ac:dyDescent="0.3"/>
  <cols>
    <col min="1" max="2" width="7.25" style="4" customWidth="1"/>
    <col min="3" max="5" width="10.25" style="4" customWidth="1"/>
    <col min="6" max="7" width="7.25" style="4" customWidth="1"/>
    <col min="8" max="10" width="10.25" style="4" customWidth="1"/>
    <col min="11" max="16384" width="9" style="4"/>
  </cols>
  <sheetData>
    <row r="1" spans="1:10" x14ac:dyDescent="0.3">
      <c r="A1" s="13"/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3">
      <c r="A2" s="181" t="s">
        <v>123</v>
      </c>
      <c r="B2" s="181"/>
      <c r="C2" s="14"/>
      <c r="D2" s="13"/>
      <c r="E2" s="13"/>
      <c r="F2" s="13"/>
      <c r="G2" s="13"/>
      <c r="H2" s="13"/>
      <c r="I2" s="13"/>
      <c r="J2" s="13"/>
    </row>
    <row r="3" spans="1:10" x14ac:dyDescent="0.3">
      <c r="A3" s="55" t="s">
        <v>157</v>
      </c>
      <c r="B3" s="53"/>
      <c r="C3" s="56"/>
      <c r="D3" s="13"/>
      <c r="E3" s="13"/>
      <c r="F3" s="13"/>
      <c r="G3" s="13"/>
      <c r="H3" s="13"/>
      <c r="I3" s="13"/>
      <c r="J3" s="13"/>
    </row>
    <row r="4" spans="1:10" x14ac:dyDescent="0.3">
      <c r="A4" s="53"/>
      <c r="B4" s="53"/>
      <c r="C4" s="56"/>
      <c r="D4" s="13"/>
      <c r="E4" s="13"/>
      <c r="F4" s="13"/>
      <c r="G4" s="13"/>
      <c r="H4" s="13"/>
      <c r="I4" s="13"/>
      <c r="J4" s="13"/>
    </row>
    <row r="5" spans="1:10" x14ac:dyDescent="0.3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x14ac:dyDescent="0.3">
      <c r="A6" s="13"/>
      <c r="B6" s="182" t="s">
        <v>462</v>
      </c>
      <c r="C6" s="182"/>
      <c r="D6" s="182"/>
      <c r="E6" s="182"/>
      <c r="F6" s="182"/>
      <c r="G6" s="182"/>
      <c r="H6" s="182"/>
      <c r="I6" s="182"/>
      <c r="J6" s="13"/>
    </row>
    <row r="7" spans="1:10" ht="19.5" x14ac:dyDescent="0.3">
      <c r="A7" s="13"/>
      <c r="B7" s="13"/>
      <c r="C7" s="57"/>
      <c r="D7" s="57"/>
      <c r="E7" s="57"/>
      <c r="F7" s="57"/>
      <c r="G7" s="57"/>
      <c r="H7" s="57"/>
      <c r="I7" s="57"/>
      <c r="J7" s="13"/>
    </row>
    <row r="8" spans="1:10" x14ac:dyDescent="0.3">
      <c r="A8" s="58" t="s">
        <v>274</v>
      </c>
      <c r="B8" s="13"/>
      <c r="C8" s="13"/>
      <c r="D8" s="13"/>
      <c r="E8" s="13"/>
      <c r="F8" s="58" t="s">
        <v>275</v>
      </c>
      <c r="G8" s="13"/>
      <c r="H8" s="13"/>
      <c r="I8" s="13"/>
      <c r="J8" s="13"/>
    </row>
    <row r="9" spans="1:10" ht="17.25" thickBot="1" x14ac:dyDescent="0.35">
      <c r="A9" s="13"/>
      <c r="B9" s="13"/>
      <c r="C9" s="13"/>
      <c r="D9" s="13"/>
      <c r="E9" s="13"/>
      <c r="F9" s="13"/>
      <c r="G9" s="13"/>
      <c r="H9" s="13"/>
      <c r="I9" s="183" t="s">
        <v>153</v>
      </c>
      <c r="J9" s="183"/>
    </row>
    <row r="10" spans="1:10" ht="42.75" x14ac:dyDescent="0.3">
      <c r="A10" s="184" t="s">
        <v>154</v>
      </c>
      <c r="B10" s="185"/>
      <c r="C10" s="122" t="s">
        <v>150</v>
      </c>
      <c r="D10" s="122" t="s">
        <v>151</v>
      </c>
      <c r="E10" s="122" t="s">
        <v>10</v>
      </c>
      <c r="F10" s="185" t="s">
        <v>154</v>
      </c>
      <c r="G10" s="185"/>
      <c r="H10" s="122" t="s">
        <v>133</v>
      </c>
      <c r="I10" s="122" t="s">
        <v>151</v>
      </c>
      <c r="J10" s="123" t="s">
        <v>10</v>
      </c>
    </row>
    <row r="11" spans="1:10" x14ac:dyDescent="0.3">
      <c r="A11" s="179" t="s">
        <v>287</v>
      </c>
      <c r="B11" s="180"/>
      <c r="C11" s="100">
        <f>SUM('2.세입·세출 결산명세서'!D7:D13)</f>
        <v>39780189</v>
      </c>
      <c r="D11" s="100">
        <f>SUM('2.세입·세출 결산명세서'!E7:E13)</f>
        <v>40000000</v>
      </c>
      <c r="E11" s="100">
        <f>C11-D11</f>
        <v>-219811</v>
      </c>
      <c r="F11" s="180" t="s">
        <v>296</v>
      </c>
      <c r="G11" s="180"/>
      <c r="H11" s="100">
        <f>SUM('2.세입·세출 결산명세서'!D49:D52)</f>
        <v>4480000</v>
      </c>
      <c r="I11" s="100">
        <f>SUM('2.세입·세출 결산명세서'!E49:E52)</f>
        <v>11000000</v>
      </c>
      <c r="J11" s="103">
        <f>H11-I11</f>
        <v>-6520000</v>
      </c>
    </row>
    <row r="12" spans="1:10" x14ac:dyDescent="0.3">
      <c r="A12" s="186" t="s">
        <v>288</v>
      </c>
      <c r="B12" s="187"/>
      <c r="C12" s="101">
        <f>SUM('2.세입·세출 결산명세서'!D14:D18)</f>
        <v>0</v>
      </c>
      <c r="D12" s="101">
        <f>SUM('2.세입·세출 결산명세서'!E14:E18)</f>
        <v>0</v>
      </c>
      <c r="E12" s="100">
        <f t="shared" ref="E12:E21" si="0">C12-D12</f>
        <v>0</v>
      </c>
      <c r="F12" s="187" t="s">
        <v>297</v>
      </c>
      <c r="G12" s="187"/>
      <c r="H12" s="101">
        <f>SUM('2.세입·세출 결산명세서'!D53:D58)</f>
        <v>0</v>
      </c>
      <c r="I12" s="101">
        <f>SUM('2.세입·세출 결산명세서'!E53:E58)</f>
        <v>5000</v>
      </c>
      <c r="J12" s="103">
        <f t="shared" ref="J12:J22" si="1">H12-I12</f>
        <v>-5000</v>
      </c>
    </row>
    <row r="13" spans="1:10" x14ac:dyDescent="0.3">
      <c r="A13" s="186" t="s">
        <v>289</v>
      </c>
      <c r="B13" s="187"/>
      <c r="C13" s="101">
        <f>SUM('2.세입·세출 결산명세서'!D19:D19)</f>
        <v>399300000</v>
      </c>
      <c r="D13" s="101">
        <f>SUM('2.세입·세출 결산명세서'!E19:E19)</f>
        <v>410000000</v>
      </c>
      <c r="E13" s="100">
        <f t="shared" si="0"/>
        <v>-10700000</v>
      </c>
      <c r="F13" s="187" t="s">
        <v>298</v>
      </c>
      <c r="G13" s="187"/>
      <c r="H13" s="101">
        <f>SUM('2.세입·세출 결산명세서'!D59:D64)</f>
        <v>2486220</v>
      </c>
      <c r="I13" s="101">
        <f>SUM('2.세입·세출 결산명세서'!E59:E64)</f>
        <v>9602000</v>
      </c>
      <c r="J13" s="103">
        <f t="shared" si="1"/>
        <v>-7115780</v>
      </c>
    </row>
    <row r="14" spans="1:10" x14ac:dyDescent="0.3">
      <c r="A14" s="186" t="s">
        <v>290</v>
      </c>
      <c r="B14" s="187"/>
      <c r="C14" s="101">
        <f>SUM('2.세입·세출 결산명세서'!D20:D23)</f>
        <v>0</v>
      </c>
      <c r="D14" s="101">
        <f>SUM('2.세입·세출 결산명세서'!E20:E23)</f>
        <v>0</v>
      </c>
      <c r="E14" s="100">
        <f t="shared" si="0"/>
        <v>0</v>
      </c>
      <c r="F14" s="187" t="s">
        <v>299</v>
      </c>
      <c r="G14" s="187"/>
      <c r="H14" s="101">
        <f>SUM('2.세입·세출 결산명세서'!D65:D67)</f>
        <v>0</v>
      </c>
      <c r="I14" s="101">
        <f>SUM('2.세입·세출 결산명세서'!E65:E67)</f>
        <v>1000</v>
      </c>
      <c r="J14" s="103">
        <f t="shared" si="1"/>
        <v>-1000</v>
      </c>
    </row>
    <row r="15" spans="1:10" x14ac:dyDescent="0.3">
      <c r="A15" s="186" t="s">
        <v>435</v>
      </c>
      <c r="B15" s="187"/>
      <c r="C15" s="101">
        <f>SUM('2.세입·세출 결산명세서'!D24:D24)</f>
        <v>0</v>
      </c>
      <c r="D15" s="101">
        <f>SUM('2.세입·세출 결산명세서'!E24:E24)</f>
        <v>0</v>
      </c>
      <c r="E15" s="100">
        <f t="shared" si="0"/>
        <v>0</v>
      </c>
      <c r="F15" s="187" t="s">
        <v>300</v>
      </c>
      <c r="G15" s="187"/>
      <c r="H15" s="101">
        <f>SUM('2.세입·세출 결산명세서'!D68:D70)</f>
        <v>35157690</v>
      </c>
      <c r="I15" s="101">
        <f>SUM('2.세입·세출 결산명세서'!E68:E70)</f>
        <v>73000000</v>
      </c>
      <c r="J15" s="103">
        <f t="shared" si="1"/>
        <v>-37842310</v>
      </c>
    </row>
    <row r="16" spans="1:10" x14ac:dyDescent="0.3">
      <c r="A16" s="186" t="s">
        <v>436</v>
      </c>
      <c r="B16" s="187"/>
      <c r="C16" s="102">
        <f>SUM('2.세입·세출 결산명세서'!D25:D28)</f>
        <v>3154503</v>
      </c>
      <c r="D16" s="102">
        <f>SUM('2.세입·세출 결산명세서'!E25:E28)</f>
        <v>2300000</v>
      </c>
      <c r="E16" s="100">
        <f t="shared" si="0"/>
        <v>854503</v>
      </c>
      <c r="F16" s="187" t="s">
        <v>301</v>
      </c>
      <c r="G16" s="187"/>
      <c r="H16" s="101">
        <f>SUM('2.세입·세출 결산명세서'!D71:D77)</f>
        <v>361849170</v>
      </c>
      <c r="I16" s="101">
        <f>SUM('2.세입·세출 결산명세서'!E71:E77)</f>
        <v>346900000</v>
      </c>
      <c r="J16" s="103">
        <f t="shared" si="1"/>
        <v>14949170</v>
      </c>
    </row>
    <row r="17" spans="1:10" x14ac:dyDescent="0.3">
      <c r="A17" s="186" t="s">
        <v>291</v>
      </c>
      <c r="B17" s="187"/>
      <c r="C17" s="102">
        <f>SUM('2.세입·세출 결산명세서'!D29:D31)</f>
        <v>5000000</v>
      </c>
      <c r="D17" s="102">
        <f>SUM('2.세입·세출 결산명세서'!E29:E31)</f>
        <v>5002000</v>
      </c>
      <c r="E17" s="100">
        <f t="shared" si="0"/>
        <v>-2000</v>
      </c>
      <c r="F17" s="187" t="s">
        <v>302</v>
      </c>
      <c r="G17" s="187"/>
      <c r="H17" s="101">
        <f>SUM('2.세입·세출 결산명세서'!D78:D80)</f>
        <v>0</v>
      </c>
      <c r="I17" s="101">
        <f>SUM('2.세입·세출 결산명세서'!E78:E80)</f>
        <v>0</v>
      </c>
      <c r="J17" s="103">
        <f t="shared" si="1"/>
        <v>0</v>
      </c>
    </row>
    <row r="18" spans="1:10" x14ac:dyDescent="0.3">
      <c r="A18" s="186" t="s">
        <v>292</v>
      </c>
      <c r="B18" s="187"/>
      <c r="C18" s="102">
        <f>SUM('2.세입·세출 결산명세서'!D32:D34)</f>
        <v>4600000</v>
      </c>
      <c r="D18" s="102">
        <f>SUM('2.세입·세출 결산명세서'!E32:E34)</f>
        <v>4602000</v>
      </c>
      <c r="E18" s="100">
        <f t="shared" si="0"/>
        <v>-2000</v>
      </c>
      <c r="F18" s="187" t="s">
        <v>434</v>
      </c>
      <c r="G18" s="187"/>
      <c r="H18" s="101">
        <f>SUM('2.세입·세출 결산명세서'!D81:D81)</f>
        <v>0</v>
      </c>
      <c r="I18" s="101">
        <f>SUM('2.세입·세출 결산명세서'!E81:E81)</f>
        <v>0</v>
      </c>
      <c r="J18" s="103">
        <f t="shared" si="1"/>
        <v>0</v>
      </c>
    </row>
    <row r="19" spans="1:10" x14ac:dyDescent="0.3">
      <c r="A19" s="186" t="s">
        <v>293</v>
      </c>
      <c r="B19" s="187"/>
      <c r="C19" s="102">
        <f>SUM('2.세입·세출 결산명세서'!D35:D35)</f>
        <v>0</v>
      </c>
      <c r="D19" s="102">
        <f>SUM('2.세입·세출 결산명세서'!E35:E35)</f>
        <v>0</v>
      </c>
      <c r="E19" s="100">
        <f t="shared" si="0"/>
        <v>0</v>
      </c>
      <c r="F19" s="187" t="s">
        <v>303</v>
      </c>
      <c r="G19" s="187"/>
      <c r="H19" s="101">
        <f>SUM('2.세입·세출 결산명세서'!D82:D84)</f>
        <v>0</v>
      </c>
      <c r="I19" s="101">
        <f>SUM('2.세입·세출 결산명세서'!E82:E84)</f>
        <v>4600000</v>
      </c>
      <c r="J19" s="103">
        <f t="shared" si="1"/>
        <v>-4600000</v>
      </c>
    </row>
    <row r="20" spans="1:10" x14ac:dyDescent="0.3">
      <c r="A20" s="186" t="s">
        <v>294</v>
      </c>
      <c r="B20" s="187"/>
      <c r="C20" s="102">
        <f>SUM('2.세입·세출 결산명세서'!D36:D36)</f>
        <v>40567</v>
      </c>
      <c r="D20" s="102">
        <f>SUM('2.세입·세출 결산명세서'!E36:E36)</f>
        <v>150000</v>
      </c>
      <c r="E20" s="100">
        <f t="shared" si="0"/>
        <v>-109433</v>
      </c>
      <c r="F20" s="187" t="s">
        <v>304</v>
      </c>
      <c r="G20" s="187"/>
      <c r="H20" s="101">
        <f>SUM('2.세입·세출 결산명세서'!D85:D85)</f>
        <v>0</v>
      </c>
      <c r="I20" s="101">
        <f>SUM('2.세입·세출 결산명세서'!E85:E85)</f>
        <v>0</v>
      </c>
      <c r="J20" s="103">
        <f t="shared" si="1"/>
        <v>0</v>
      </c>
    </row>
    <row r="21" spans="1:10" x14ac:dyDescent="0.3">
      <c r="A21" s="186" t="s">
        <v>295</v>
      </c>
      <c r="B21" s="187"/>
      <c r="C21" s="102">
        <f>SUM('2.세입·세출 결산명세서'!D37:D38)</f>
        <v>6866390</v>
      </c>
      <c r="D21" s="102">
        <f>SUM('2.세입·세출 결산명세서'!E37:E38)</f>
        <v>7000000</v>
      </c>
      <c r="E21" s="100">
        <f t="shared" si="0"/>
        <v>-133610</v>
      </c>
      <c r="F21" s="187" t="s">
        <v>305</v>
      </c>
      <c r="G21" s="187"/>
      <c r="H21" s="101">
        <f>SUM('2.세입·세출 결산명세서'!D86:D89)</f>
        <v>5580000</v>
      </c>
      <c r="I21" s="101">
        <f>SUM('2.세입·세출 결산명세서'!E86:E89)</f>
        <v>18446000</v>
      </c>
      <c r="J21" s="103">
        <f t="shared" si="1"/>
        <v>-12866000</v>
      </c>
    </row>
    <row r="22" spans="1:10" x14ac:dyDescent="0.3">
      <c r="A22" s="188"/>
      <c r="B22" s="189"/>
      <c r="C22" s="102"/>
      <c r="D22" s="102"/>
      <c r="E22" s="102"/>
      <c r="F22" s="187" t="s">
        <v>306</v>
      </c>
      <c r="G22" s="187"/>
      <c r="H22" s="101">
        <f>SUM('2.세입·세출 결산명세서'!D90:D90)</f>
        <v>0</v>
      </c>
      <c r="I22" s="101">
        <f>SUM('2.세입·세출 결산명세서'!E90:E90)</f>
        <v>5500000</v>
      </c>
      <c r="J22" s="103">
        <f t="shared" si="1"/>
        <v>-5500000</v>
      </c>
    </row>
    <row r="23" spans="1:10" ht="17.25" thickBot="1" x14ac:dyDescent="0.35">
      <c r="A23" s="190" t="s">
        <v>0</v>
      </c>
      <c r="B23" s="191"/>
      <c r="C23" s="124">
        <f>SUM(C11:C22)</f>
        <v>458741649</v>
      </c>
      <c r="D23" s="124">
        <f t="shared" ref="D23:E23" si="2">SUM(D11:D22)</f>
        <v>469054000</v>
      </c>
      <c r="E23" s="124">
        <f t="shared" si="2"/>
        <v>-10312351</v>
      </c>
      <c r="F23" s="191" t="s">
        <v>0</v>
      </c>
      <c r="G23" s="191"/>
      <c r="H23" s="124">
        <f>SUM(H11:H22)</f>
        <v>409553080</v>
      </c>
      <c r="I23" s="124">
        <f t="shared" ref="I23:J23" si="3">SUM(I11:I22)</f>
        <v>469054000</v>
      </c>
      <c r="J23" s="125">
        <f t="shared" si="3"/>
        <v>-59500920</v>
      </c>
    </row>
    <row r="24" spans="1:10" x14ac:dyDescent="0.3">
      <c r="A24" s="15"/>
      <c r="B24" s="15"/>
      <c r="C24" s="13"/>
      <c r="D24" s="13"/>
      <c r="E24" s="13"/>
      <c r="F24" s="13"/>
      <c r="G24" s="13"/>
      <c r="H24" s="13"/>
      <c r="I24" s="13"/>
      <c r="J24" s="13"/>
    </row>
    <row r="25" spans="1:10" x14ac:dyDescent="0.3">
      <c r="A25" s="54" t="s">
        <v>463</v>
      </c>
      <c r="B25" s="15"/>
      <c r="C25" s="13"/>
      <c r="D25" s="13"/>
      <c r="E25" s="13"/>
      <c r="F25" s="13"/>
      <c r="G25" s="13"/>
      <c r="H25" s="13"/>
      <c r="I25" s="13"/>
      <c r="J25" s="13"/>
    </row>
    <row r="26" spans="1:10" ht="17.25" thickBot="1" x14ac:dyDescent="0.35">
      <c r="A26" s="13"/>
      <c r="B26" s="13"/>
      <c r="C26" s="13"/>
      <c r="D26" s="13"/>
      <c r="E26" s="13"/>
      <c r="F26" s="13"/>
      <c r="G26" s="13"/>
      <c r="H26" s="13"/>
      <c r="I26" s="192" t="s">
        <v>4</v>
      </c>
      <c r="J26" s="192"/>
    </row>
    <row r="27" spans="1:10" ht="33" customHeight="1" x14ac:dyDescent="0.3">
      <c r="A27" s="193" t="s">
        <v>139</v>
      </c>
      <c r="B27" s="194"/>
      <c r="C27" s="195" t="s">
        <v>307</v>
      </c>
      <c r="D27" s="194"/>
      <c r="E27" s="194" t="s">
        <v>155</v>
      </c>
      <c r="F27" s="194"/>
      <c r="G27" s="195" t="s">
        <v>1</v>
      </c>
      <c r="H27" s="194"/>
      <c r="I27" s="194" t="s">
        <v>2</v>
      </c>
      <c r="J27" s="196"/>
    </row>
    <row r="28" spans="1:10" x14ac:dyDescent="0.3">
      <c r="A28" s="202" t="s">
        <v>471</v>
      </c>
      <c r="B28" s="203"/>
      <c r="C28" s="204">
        <v>369214010</v>
      </c>
      <c r="D28" s="204"/>
      <c r="E28" s="204">
        <v>160000000</v>
      </c>
      <c r="F28" s="204"/>
      <c r="G28" s="200">
        <f>E28/C28*100</f>
        <v>43.335300304557784</v>
      </c>
      <c r="H28" s="200"/>
      <c r="I28" s="203"/>
      <c r="J28" s="205"/>
    </row>
    <row r="29" spans="1:10" x14ac:dyDescent="0.3">
      <c r="A29" s="197" t="s">
        <v>472</v>
      </c>
      <c r="B29" s="198"/>
      <c r="C29" s="199">
        <v>318916560</v>
      </c>
      <c r="D29" s="199"/>
      <c r="E29" s="199">
        <v>100000000</v>
      </c>
      <c r="F29" s="199"/>
      <c r="G29" s="200">
        <f t="shared" ref="G29:G30" si="4">E29/C29*100</f>
        <v>31.356164132712333</v>
      </c>
      <c r="H29" s="200"/>
      <c r="I29" s="189"/>
      <c r="J29" s="201"/>
    </row>
    <row r="30" spans="1:10" x14ac:dyDescent="0.3">
      <c r="A30" s="188" t="s">
        <v>473</v>
      </c>
      <c r="B30" s="189"/>
      <c r="C30" s="199">
        <v>254027080</v>
      </c>
      <c r="D30" s="199"/>
      <c r="E30" s="199">
        <v>90000000</v>
      </c>
      <c r="F30" s="199"/>
      <c r="G30" s="200">
        <f t="shared" si="4"/>
        <v>35.429293601296365</v>
      </c>
      <c r="H30" s="200"/>
      <c r="I30" s="189"/>
      <c r="J30" s="201"/>
    </row>
    <row r="31" spans="1:10" ht="17.25" thickBot="1" x14ac:dyDescent="0.35">
      <c r="A31" s="190" t="s">
        <v>3</v>
      </c>
      <c r="B31" s="191"/>
      <c r="C31" s="206">
        <f>SUM(C28:D30)</f>
        <v>942157650</v>
      </c>
      <c r="D31" s="206"/>
      <c r="E31" s="206">
        <f>SUM(E28:F30)</f>
        <v>350000000</v>
      </c>
      <c r="F31" s="206"/>
      <c r="G31" s="207">
        <f>E31/C31*100</f>
        <v>37.148772288799016</v>
      </c>
      <c r="H31" s="208"/>
      <c r="I31" s="191"/>
      <c r="J31" s="209"/>
    </row>
    <row r="32" spans="1:10" x14ac:dyDescent="0.3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x14ac:dyDescent="0.3">
      <c r="A33" s="213" t="s">
        <v>13</v>
      </c>
      <c r="B33" s="213"/>
      <c r="C33" s="213"/>
      <c r="D33" s="213"/>
      <c r="E33" s="213"/>
      <c r="F33" s="213"/>
      <c r="G33" s="213"/>
      <c r="H33" s="213"/>
      <c r="I33" s="213"/>
      <c r="J33" s="13"/>
    </row>
    <row r="34" spans="1:10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3"/>
    </row>
    <row r="35" spans="1:10" ht="17.25" thickBot="1" x14ac:dyDescent="0.35">
      <c r="A35" s="214" t="s">
        <v>29</v>
      </c>
      <c r="B35" s="214"/>
      <c r="C35" s="214"/>
      <c r="D35" s="214"/>
      <c r="E35" s="214"/>
      <c r="F35" s="214"/>
      <c r="G35" s="214"/>
      <c r="H35" s="214"/>
      <c r="I35" s="214"/>
      <c r="J35" s="214"/>
    </row>
    <row r="36" spans="1:10" x14ac:dyDescent="0.3">
      <c r="A36" s="215" t="s">
        <v>26</v>
      </c>
      <c r="B36" s="216"/>
      <c r="C36" s="219" t="s">
        <v>444</v>
      </c>
      <c r="D36" s="216"/>
      <c r="E36" s="221" t="s">
        <v>34</v>
      </c>
      <c r="F36" s="221"/>
      <c r="G36" s="221" t="s">
        <v>27</v>
      </c>
      <c r="H36" s="221"/>
      <c r="I36" s="221" t="s">
        <v>28</v>
      </c>
      <c r="J36" s="222"/>
    </row>
    <row r="37" spans="1:10" x14ac:dyDescent="0.3">
      <c r="A37" s="217"/>
      <c r="B37" s="218"/>
      <c r="C37" s="220"/>
      <c r="D37" s="218"/>
      <c r="E37" s="17" t="s">
        <v>30</v>
      </c>
      <c r="F37" s="17" t="s">
        <v>31</v>
      </c>
      <c r="G37" s="17" t="s">
        <v>445</v>
      </c>
      <c r="H37" s="17" t="s">
        <v>31</v>
      </c>
      <c r="I37" s="17" t="s">
        <v>32</v>
      </c>
      <c r="J37" s="126" t="s">
        <v>33</v>
      </c>
    </row>
    <row r="38" spans="1:10" ht="17.25" thickBot="1" x14ac:dyDescent="0.35">
      <c r="A38" s="210" t="s">
        <v>464</v>
      </c>
      <c r="B38" s="211"/>
      <c r="C38" s="212" t="s">
        <v>156</v>
      </c>
      <c r="D38" s="211"/>
      <c r="E38" s="127">
        <v>44659</v>
      </c>
      <c r="F38" s="128" t="s">
        <v>156</v>
      </c>
      <c r="G38" s="127">
        <v>44672</v>
      </c>
      <c r="H38" s="128" t="s">
        <v>156</v>
      </c>
      <c r="I38" s="127">
        <v>43221</v>
      </c>
      <c r="J38" s="129" t="s">
        <v>156</v>
      </c>
    </row>
    <row r="39" spans="1:10" x14ac:dyDescent="0.3">
      <c r="A39" s="5"/>
      <c r="B39" s="5"/>
      <c r="C39" s="5"/>
      <c r="D39" s="5"/>
      <c r="E39" s="5"/>
      <c r="F39" s="5"/>
      <c r="G39" s="5"/>
      <c r="H39" s="5"/>
      <c r="I39" s="5"/>
      <c r="J39" s="5"/>
    </row>
  </sheetData>
  <mergeCells count="66">
    <mergeCell ref="A38:B38"/>
    <mergeCell ref="C38:D38"/>
    <mergeCell ref="A33:I33"/>
    <mergeCell ref="A35:J35"/>
    <mergeCell ref="A36:B37"/>
    <mergeCell ref="C36:D37"/>
    <mergeCell ref="E36:F36"/>
    <mergeCell ref="G36:H36"/>
    <mergeCell ref="I36:J36"/>
    <mergeCell ref="A30:B30"/>
    <mergeCell ref="C30:D30"/>
    <mergeCell ref="E30:F30"/>
    <mergeCell ref="G30:H30"/>
    <mergeCell ref="I30:J30"/>
    <mergeCell ref="A31:B31"/>
    <mergeCell ref="C31:D31"/>
    <mergeCell ref="E31:F31"/>
    <mergeCell ref="G31:H31"/>
    <mergeCell ref="I31:J31"/>
    <mergeCell ref="A28:B28"/>
    <mergeCell ref="C28:D28"/>
    <mergeCell ref="E28:F28"/>
    <mergeCell ref="G28:H28"/>
    <mergeCell ref="I28:J28"/>
    <mergeCell ref="A29:B29"/>
    <mergeCell ref="C29:D29"/>
    <mergeCell ref="E29:F29"/>
    <mergeCell ref="G29:H29"/>
    <mergeCell ref="I29:J29"/>
    <mergeCell ref="I26:J26"/>
    <mergeCell ref="A27:B27"/>
    <mergeCell ref="C27:D27"/>
    <mergeCell ref="E27:F27"/>
    <mergeCell ref="G27:H27"/>
    <mergeCell ref="I27:J27"/>
    <mergeCell ref="A21:B21"/>
    <mergeCell ref="F21:G21"/>
    <mergeCell ref="A22:B22"/>
    <mergeCell ref="F22:G22"/>
    <mergeCell ref="A23:B23"/>
    <mergeCell ref="F23:G23"/>
    <mergeCell ref="A18:B18"/>
    <mergeCell ref="F18:G18"/>
    <mergeCell ref="A19:B19"/>
    <mergeCell ref="F19:G19"/>
    <mergeCell ref="A20:B20"/>
    <mergeCell ref="F20:G20"/>
    <mergeCell ref="A15:B15"/>
    <mergeCell ref="F15:G15"/>
    <mergeCell ref="A16:B16"/>
    <mergeCell ref="F16:G16"/>
    <mergeCell ref="A17:B17"/>
    <mergeCell ref="F17:G17"/>
    <mergeCell ref="A12:B12"/>
    <mergeCell ref="F12:G12"/>
    <mergeCell ref="A13:B13"/>
    <mergeCell ref="F13:G13"/>
    <mergeCell ref="A14:B14"/>
    <mergeCell ref="F14:G14"/>
    <mergeCell ref="A11:B11"/>
    <mergeCell ref="F11:G11"/>
    <mergeCell ref="A2:B2"/>
    <mergeCell ref="B6:I6"/>
    <mergeCell ref="I9:J9"/>
    <mergeCell ref="A10:B10"/>
    <mergeCell ref="F10:G10"/>
  </mergeCells>
  <phoneticPr fontId="1" type="noConversion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A1:G94"/>
  <sheetViews>
    <sheetView view="pageBreakPreview" topLeftCell="A31" zoomScale="110" zoomScaleNormal="100" zoomScaleSheetLayoutView="110" workbookViewId="0">
      <selection activeCell="H29" sqref="H29"/>
    </sheetView>
  </sheetViews>
  <sheetFormatPr defaultRowHeight="16.5" x14ac:dyDescent="0.3"/>
  <cols>
    <col min="1" max="1" width="12.375" customWidth="1"/>
    <col min="2" max="2" width="14" customWidth="1"/>
    <col min="3" max="3" width="25.75" customWidth="1"/>
    <col min="4" max="6" width="11.625" customWidth="1"/>
    <col min="7" max="7" width="6.875" customWidth="1"/>
  </cols>
  <sheetData>
    <row r="1" spans="1:7" x14ac:dyDescent="0.3">
      <c r="A1" s="6"/>
      <c r="B1" s="6"/>
      <c r="C1" s="6"/>
      <c r="D1" s="6"/>
      <c r="E1" s="6"/>
      <c r="F1" s="6"/>
      <c r="G1" s="6"/>
    </row>
    <row r="2" spans="1:7" x14ac:dyDescent="0.3">
      <c r="A2" s="223" t="s">
        <v>124</v>
      </c>
      <c r="B2" s="223"/>
      <c r="C2" s="6"/>
      <c r="D2" s="6"/>
      <c r="E2" s="6"/>
      <c r="F2" s="6"/>
      <c r="G2" s="6"/>
    </row>
    <row r="3" spans="1:7" ht="19.5" x14ac:dyDescent="0.3">
      <c r="A3" s="6"/>
      <c r="B3" s="169" t="s">
        <v>465</v>
      </c>
      <c r="C3" s="169"/>
      <c r="D3" s="169"/>
      <c r="E3" s="169"/>
      <c r="F3" s="169"/>
      <c r="G3" s="6"/>
    </row>
    <row r="4" spans="1:7" x14ac:dyDescent="0.3">
      <c r="A4" s="230"/>
      <c r="B4" s="230"/>
      <c r="C4" s="6"/>
      <c r="D4" s="6"/>
      <c r="E4" s="6"/>
      <c r="F4" s="226" t="s">
        <v>153</v>
      </c>
      <c r="G4" s="226"/>
    </row>
    <row r="5" spans="1:7" ht="18" customHeight="1" x14ac:dyDescent="0.3">
      <c r="A5" s="231" t="s">
        <v>5</v>
      </c>
      <c r="B5" s="232"/>
      <c r="C5" s="232"/>
      <c r="D5" s="233" t="s">
        <v>133</v>
      </c>
      <c r="E5" s="233" t="s">
        <v>310</v>
      </c>
      <c r="F5" s="233" t="s">
        <v>10</v>
      </c>
      <c r="G5" s="224" t="s">
        <v>11</v>
      </c>
    </row>
    <row r="6" spans="1:7" ht="22.5" customHeight="1" x14ac:dyDescent="0.3">
      <c r="A6" s="18" t="s">
        <v>7</v>
      </c>
      <c r="B6" s="46" t="s">
        <v>8</v>
      </c>
      <c r="C6" s="19" t="s">
        <v>9</v>
      </c>
      <c r="D6" s="234"/>
      <c r="E6" s="234"/>
      <c r="F6" s="234"/>
      <c r="G6" s="225"/>
    </row>
    <row r="7" spans="1:7" x14ac:dyDescent="0.3">
      <c r="A7" s="104" t="s">
        <v>177</v>
      </c>
      <c r="B7" s="110" t="s">
        <v>178</v>
      </c>
      <c r="C7" s="110" t="s">
        <v>179</v>
      </c>
      <c r="D7" s="111"/>
      <c r="E7" s="111"/>
      <c r="F7" s="112"/>
      <c r="G7" s="105"/>
    </row>
    <row r="8" spans="1:7" x14ac:dyDescent="0.3">
      <c r="A8" s="106"/>
      <c r="B8" s="113"/>
      <c r="C8" s="113" t="s">
        <v>180</v>
      </c>
      <c r="D8" s="114">
        <v>27640702</v>
      </c>
      <c r="E8" s="114">
        <v>27600000</v>
      </c>
      <c r="F8" s="115">
        <f>D8-E8</f>
        <v>40702</v>
      </c>
      <c r="G8" s="107"/>
    </row>
    <row r="9" spans="1:7" x14ac:dyDescent="0.3">
      <c r="A9" s="106"/>
      <c r="B9" s="113"/>
      <c r="C9" s="113" t="s">
        <v>181</v>
      </c>
      <c r="D9" s="114"/>
      <c r="E9" s="114"/>
      <c r="F9" s="115">
        <f t="shared" ref="F9:F38" si="0">D9-E9</f>
        <v>0</v>
      </c>
      <c r="G9" s="107"/>
    </row>
    <row r="10" spans="1:7" x14ac:dyDescent="0.3">
      <c r="A10" s="106"/>
      <c r="B10" s="113"/>
      <c r="C10" s="113" t="s">
        <v>182</v>
      </c>
      <c r="D10" s="114">
        <v>9932137</v>
      </c>
      <c r="E10" s="114">
        <v>10400000</v>
      </c>
      <c r="F10" s="115">
        <f t="shared" si="0"/>
        <v>-467863</v>
      </c>
      <c r="G10" s="107"/>
    </row>
    <row r="11" spans="1:7" x14ac:dyDescent="0.3">
      <c r="A11" s="106"/>
      <c r="B11" s="113"/>
      <c r="C11" s="113" t="s">
        <v>183</v>
      </c>
      <c r="D11" s="114"/>
      <c r="E11" s="114"/>
      <c r="F11" s="115">
        <f t="shared" si="0"/>
        <v>0</v>
      </c>
      <c r="G11" s="107"/>
    </row>
    <row r="12" spans="1:7" x14ac:dyDescent="0.3">
      <c r="A12" s="106"/>
      <c r="B12" s="113"/>
      <c r="C12" s="113" t="s">
        <v>184</v>
      </c>
      <c r="D12" s="114">
        <v>2207350</v>
      </c>
      <c r="E12" s="114">
        <v>2000000</v>
      </c>
      <c r="F12" s="115">
        <f t="shared" si="0"/>
        <v>207350</v>
      </c>
      <c r="G12" s="107"/>
    </row>
    <row r="13" spans="1:7" x14ac:dyDescent="0.3">
      <c r="A13" s="106"/>
      <c r="B13" s="113"/>
      <c r="C13" s="113" t="s">
        <v>185</v>
      </c>
      <c r="D13" s="115"/>
      <c r="E13" s="115"/>
      <c r="F13" s="115">
        <f t="shared" si="0"/>
        <v>0</v>
      </c>
      <c r="G13" s="107"/>
    </row>
    <row r="14" spans="1:7" x14ac:dyDescent="0.3">
      <c r="A14" s="106"/>
      <c r="B14" s="113" t="s">
        <v>186</v>
      </c>
      <c r="C14" s="113" t="s">
        <v>187</v>
      </c>
      <c r="D14" s="115"/>
      <c r="E14" s="115"/>
      <c r="F14" s="115">
        <f t="shared" si="0"/>
        <v>0</v>
      </c>
      <c r="G14" s="107"/>
    </row>
    <row r="15" spans="1:7" x14ac:dyDescent="0.3">
      <c r="A15" s="106"/>
      <c r="B15" s="113"/>
      <c r="C15" s="113" t="s">
        <v>188</v>
      </c>
      <c r="D15" s="115"/>
      <c r="E15" s="115"/>
      <c r="F15" s="115">
        <f t="shared" si="0"/>
        <v>0</v>
      </c>
      <c r="G15" s="107"/>
    </row>
    <row r="16" spans="1:7" x14ac:dyDescent="0.3">
      <c r="A16" s="106"/>
      <c r="B16" s="113"/>
      <c r="C16" s="113" t="s">
        <v>189</v>
      </c>
      <c r="D16" s="115"/>
      <c r="E16" s="115"/>
      <c r="F16" s="115">
        <f t="shared" si="0"/>
        <v>0</v>
      </c>
      <c r="G16" s="107"/>
    </row>
    <row r="17" spans="1:7" x14ac:dyDescent="0.3">
      <c r="A17" s="106"/>
      <c r="B17" s="113"/>
      <c r="C17" s="113" t="s">
        <v>190</v>
      </c>
      <c r="D17" s="115"/>
      <c r="E17" s="115"/>
      <c r="F17" s="115">
        <f t="shared" si="0"/>
        <v>0</v>
      </c>
      <c r="G17" s="107"/>
    </row>
    <row r="18" spans="1:7" x14ac:dyDescent="0.3">
      <c r="A18" s="106"/>
      <c r="B18" s="113"/>
      <c r="C18" s="113" t="s">
        <v>191</v>
      </c>
      <c r="D18" s="115"/>
      <c r="E18" s="115"/>
      <c r="F18" s="115">
        <f t="shared" si="0"/>
        <v>0</v>
      </c>
      <c r="G18" s="107"/>
    </row>
    <row r="19" spans="1:7" x14ac:dyDescent="0.3">
      <c r="A19" s="106" t="s">
        <v>192</v>
      </c>
      <c r="B19" s="113" t="s">
        <v>193</v>
      </c>
      <c r="C19" s="113" t="s">
        <v>193</v>
      </c>
      <c r="D19" s="115">
        <v>399300000</v>
      </c>
      <c r="E19" s="115">
        <v>410000000</v>
      </c>
      <c r="F19" s="115">
        <f t="shared" si="0"/>
        <v>-10700000</v>
      </c>
      <c r="G19" s="107"/>
    </row>
    <row r="20" spans="1:7" x14ac:dyDescent="0.3">
      <c r="A20" s="106" t="s">
        <v>194</v>
      </c>
      <c r="B20" s="113" t="s">
        <v>195</v>
      </c>
      <c r="C20" s="113" t="s">
        <v>196</v>
      </c>
      <c r="D20" s="115"/>
      <c r="E20" s="115"/>
      <c r="F20" s="115">
        <f t="shared" si="0"/>
        <v>0</v>
      </c>
      <c r="G20" s="107"/>
    </row>
    <row r="21" spans="1:7" x14ac:dyDescent="0.3">
      <c r="A21" s="106"/>
      <c r="B21" s="113"/>
      <c r="C21" s="113" t="s">
        <v>197</v>
      </c>
      <c r="D21" s="115"/>
      <c r="E21" s="115"/>
      <c r="F21" s="115">
        <f t="shared" si="0"/>
        <v>0</v>
      </c>
      <c r="G21" s="107"/>
    </row>
    <row r="22" spans="1:7" x14ac:dyDescent="0.3">
      <c r="A22" s="106"/>
      <c r="B22" s="113"/>
      <c r="C22" s="113" t="s">
        <v>198</v>
      </c>
      <c r="D22" s="115"/>
      <c r="E22" s="115"/>
      <c r="F22" s="115">
        <f t="shared" si="0"/>
        <v>0</v>
      </c>
      <c r="G22" s="107"/>
    </row>
    <row r="23" spans="1:7" x14ac:dyDescent="0.3">
      <c r="A23" s="106"/>
      <c r="B23" s="113"/>
      <c r="C23" s="113" t="s">
        <v>199</v>
      </c>
      <c r="D23" s="115"/>
      <c r="E23" s="115"/>
      <c r="F23" s="115">
        <f t="shared" si="0"/>
        <v>0</v>
      </c>
      <c r="G23" s="107"/>
    </row>
    <row r="24" spans="1:7" x14ac:dyDescent="0.3">
      <c r="A24" s="106" t="s">
        <v>457</v>
      </c>
      <c r="B24" s="113" t="s">
        <v>457</v>
      </c>
      <c r="C24" s="113" t="s">
        <v>458</v>
      </c>
      <c r="D24" s="115"/>
      <c r="E24" s="115"/>
      <c r="F24" s="115">
        <f t="shared" si="0"/>
        <v>0</v>
      </c>
      <c r="G24" s="107"/>
    </row>
    <row r="25" spans="1:7" x14ac:dyDescent="0.3">
      <c r="A25" s="106" t="s">
        <v>200</v>
      </c>
      <c r="B25" s="113" t="s">
        <v>201</v>
      </c>
      <c r="C25" s="113" t="s">
        <v>202</v>
      </c>
      <c r="D25" s="115">
        <v>3154503</v>
      </c>
      <c r="E25" s="115">
        <v>2300000</v>
      </c>
      <c r="F25" s="115">
        <f t="shared" si="0"/>
        <v>854503</v>
      </c>
      <c r="G25" s="107"/>
    </row>
    <row r="26" spans="1:7" x14ac:dyDescent="0.3">
      <c r="A26" s="106"/>
      <c r="B26" s="113"/>
      <c r="C26" s="113" t="s">
        <v>203</v>
      </c>
      <c r="D26" s="115"/>
      <c r="E26" s="115"/>
      <c r="F26" s="115">
        <f t="shared" si="0"/>
        <v>0</v>
      </c>
      <c r="G26" s="107"/>
    </row>
    <row r="27" spans="1:7" x14ac:dyDescent="0.3">
      <c r="A27" s="106"/>
      <c r="B27" s="113"/>
      <c r="C27" s="113" t="s">
        <v>414</v>
      </c>
      <c r="D27" s="115"/>
      <c r="E27" s="115"/>
      <c r="F27" s="115">
        <f t="shared" si="0"/>
        <v>0</v>
      </c>
      <c r="G27" s="107"/>
    </row>
    <row r="28" spans="1:7" x14ac:dyDescent="0.3">
      <c r="A28" s="106"/>
      <c r="B28" s="113"/>
      <c r="C28" s="113" t="s">
        <v>204</v>
      </c>
      <c r="D28" s="114"/>
      <c r="E28" s="114"/>
      <c r="F28" s="115">
        <f t="shared" si="0"/>
        <v>0</v>
      </c>
      <c r="G28" s="107"/>
    </row>
    <row r="29" spans="1:7" x14ac:dyDescent="0.3">
      <c r="A29" s="106" t="s">
        <v>205</v>
      </c>
      <c r="B29" s="113" t="s">
        <v>206</v>
      </c>
      <c r="C29" s="113" t="s">
        <v>207</v>
      </c>
      <c r="D29" s="115">
        <v>0</v>
      </c>
      <c r="E29" s="115">
        <v>1000</v>
      </c>
      <c r="F29" s="115">
        <f t="shared" si="0"/>
        <v>-1000</v>
      </c>
      <c r="G29" s="107"/>
    </row>
    <row r="30" spans="1:7" x14ac:dyDescent="0.3">
      <c r="A30" s="106"/>
      <c r="B30" s="113"/>
      <c r="C30" s="113" t="s">
        <v>208</v>
      </c>
      <c r="D30" s="115">
        <v>5000000</v>
      </c>
      <c r="E30" s="115">
        <v>5000000</v>
      </c>
      <c r="F30" s="115">
        <f t="shared" si="0"/>
        <v>0</v>
      </c>
      <c r="G30" s="107"/>
    </row>
    <row r="31" spans="1:7" x14ac:dyDescent="0.3">
      <c r="A31" s="106"/>
      <c r="B31" s="113"/>
      <c r="C31" s="113" t="s">
        <v>209</v>
      </c>
      <c r="D31" s="115">
        <v>0</v>
      </c>
      <c r="E31" s="115">
        <v>1000</v>
      </c>
      <c r="F31" s="115">
        <f t="shared" si="0"/>
        <v>-1000</v>
      </c>
      <c r="G31" s="107"/>
    </row>
    <row r="32" spans="1:7" x14ac:dyDescent="0.3">
      <c r="A32" s="106" t="s">
        <v>210</v>
      </c>
      <c r="B32" s="113" t="s">
        <v>211</v>
      </c>
      <c r="C32" s="113" t="s">
        <v>212</v>
      </c>
      <c r="D32" s="115">
        <v>0</v>
      </c>
      <c r="E32" s="115">
        <v>1000</v>
      </c>
      <c r="F32" s="115">
        <f t="shared" si="0"/>
        <v>-1000</v>
      </c>
      <c r="G32" s="107"/>
    </row>
    <row r="33" spans="1:7" x14ac:dyDescent="0.3">
      <c r="A33" s="106"/>
      <c r="B33" s="113"/>
      <c r="C33" s="113" t="s">
        <v>213</v>
      </c>
      <c r="D33" s="115">
        <v>0</v>
      </c>
      <c r="E33" s="115">
        <v>1000</v>
      </c>
      <c r="F33" s="115">
        <f t="shared" si="0"/>
        <v>-1000</v>
      </c>
      <c r="G33" s="107"/>
    </row>
    <row r="34" spans="1:7" x14ac:dyDescent="0.3">
      <c r="A34" s="106"/>
      <c r="B34" s="113"/>
      <c r="C34" s="113" t="s">
        <v>214</v>
      </c>
      <c r="D34" s="115">
        <v>4600000</v>
      </c>
      <c r="E34" s="115">
        <v>4600000</v>
      </c>
      <c r="F34" s="115">
        <f t="shared" si="0"/>
        <v>0</v>
      </c>
      <c r="G34" s="107"/>
    </row>
    <row r="35" spans="1:7" x14ac:dyDescent="0.3">
      <c r="A35" s="106" t="s">
        <v>215</v>
      </c>
      <c r="B35" s="113" t="s">
        <v>216</v>
      </c>
      <c r="C35" s="113" t="s">
        <v>219</v>
      </c>
      <c r="D35" s="115"/>
      <c r="E35" s="115"/>
      <c r="F35" s="115">
        <f t="shared" si="0"/>
        <v>0</v>
      </c>
      <c r="G35" s="107"/>
    </row>
    <row r="36" spans="1:7" x14ac:dyDescent="0.3">
      <c r="A36" s="106"/>
      <c r="B36" s="113" t="s">
        <v>217</v>
      </c>
      <c r="C36" s="113" t="s">
        <v>220</v>
      </c>
      <c r="D36" s="115">
        <v>40567</v>
      </c>
      <c r="E36" s="115">
        <v>150000</v>
      </c>
      <c r="F36" s="115">
        <f t="shared" si="0"/>
        <v>-109433</v>
      </c>
      <c r="G36" s="107"/>
    </row>
    <row r="37" spans="1:7" x14ac:dyDescent="0.3">
      <c r="A37" s="106"/>
      <c r="B37" s="113" t="s">
        <v>218</v>
      </c>
      <c r="C37" s="113" t="s">
        <v>221</v>
      </c>
      <c r="D37" s="115">
        <v>17220</v>
      </c>
      <c r="E37" s="115">
        <v>100000</v>
      </c>
      <c r="F37" s="115">
        <f t="shared" si="0"/>
        <v>-82780</v>
      </c>
      <c r="G37" s="107"/>
    </row>
    <row r="38" spans="1:7" x14ac:dyDescent="0.3">
      <c r="A38" s="106"/>
      <c r="B38" s="113"/>
      <c r="C38" s="113" t="s">
        <v>222</v>
      </c>
      <c r="D38" s="115">
        <v>6849170</v>
      </c>
      <c r="E38" s="115">
        <v>6900000</v>
      </c>
      <c r="F38" s="115">
        <f t="shared" si="0"/>
        <v>-50830</v>
      </c>
      <c r="G38" s="107"/>
    </row>
    <row r="39" spans="1:7" x14ac:dyDescent="0.3">
      <c r="A39" s="227" t="s">
        <v>3</v>
      </c>
      <c r="B39" s="228"/>
      <c r="C39" s="228"/>
      <c r="D39" s="116">
        <f>SUM(D7:D38)</f>
        <v>458741649</v>
      </c>
      <c r="E39" s="116">
        <f>SUM(E7:E38)</f>
        <v>469054000</v>
      </c>
      <c r="F39" s="117">
        <f>SUM(F7:F38)</f>
        <v>-10312351</v>
      </c>
      <c r="G39" s="109"/>
    </row>
    <row r="40" spans="1:7" x14ac:dyDescent="0.3">
      <c r="A40" s="6"/>
      <c r="B40" s="6"/>
      <c r="C40" s="6"/>
      <c r="D40" s="6"/>
      <c r="E40" s="6"/>
      <c r="F40" s="6"/>
      <c r="G40" s="6"/>
    </row>
    <row r="41" spans="1:7" x14ac:dyDescent="0.3">
      <c r="A41" s="229" t="s">
        <v>12</v>
      </c>
      <c r="B41" s="229"/>
      <c r="C41" s="229"/>
      <c r="D41" s="229"/>
      <c r="E41" s="6"/>
      <c r="F41" s="6"/>
      <c r="G41" s="6"/>
    </row>
    <row r="42" spans="1:7" x14ac:dyDescent="0.3">
      <c r="A42" s="6"/>
      <c r="B42" s="6"/>
      <c r="C42" s="6"/>
      <c r="D42" s="6"/>
      <c r="E42" s="6"/>
      <c r="F42" s="6"/>
      <c r="G42" s="6"/>
    </row>
    <row r="43" spans="1:7" x14ac:dyDescent="0.3">
      <c r="A43" s="6"/>
      <c r="B43" s="6"/>
      <c r="C43" s="6"/>
      <c r="D43" s="6"/>
      <c r="E43" s="6"/>
      <c r="F43" s="6"/>
      <c r="G43" s="6"/>
    </row>
    <row r="44" spans="1:7" ht="3.95" customHeight="1" x14ac:dyDescent="0.3">
      <c r="A44" s="223"/>
      <c r="B44" s="223"/>
      <c r="C44" s="23"/>
      <c r="D44" s="6"/>
      <c r="E44" s="6"/>
      <c r="F44" s="6"/>
      <c r="G44" s="6"/>
    </row>
    <row r="45" spans="1:7" ht="15" customHeight="1" x14ac:dyDescent="0.3">
      <c r="A45" s="6"/>
      <c r="B45" s="169" t="s">
        <v>466</v>
      </c>
      <c r="C45" s="169"/>
      <c r="D45" s="169"/>
      <c r="E45" s="169"/>
      <c r="F45" s="169"/>
      <c r="G45" s="6"/>
    </row>
    <row r="46" spans="1:7" ht="12" customHeight="1" x14ac:dyDescent="0.3">
      <c r="A46" s="223"/>
      <c r="B46" s="223"/>
      <c r="C46" s="6"/>
      <c r="D46" s="6"/>
      <c r="E46" s="6"/>
      <c r="F46" s="226" t="s">
        <v>153</v>
      </c>
      <c r="G46" s="226"/>
    </row>
    <row r="47" spans="1:7" ht="18" customHeight="1" x14ac:dyDescent="0.3">
      <c r="A47" s="231" t="s">
        <v>5</v>
      </c>
      <c r="B47" s="232"/>
      <c r="C47" s="232"/>
      <c r="D47" s="233" t="s">
        <v>158</v>
      </c>
      <c r="E47" s="233" t="s">
        <v>151</v>
      </c>
      <c r="F47" s="233" t="s">
        <v>10</v>
      </c>
      <c r="G47" s="224" t="s">
        <v>11</v>
      </c>
    </row>
    <row r="48" spans="1:7" ht="22.5" customHeight="1" x14ac:dyDescent="0.3">
      <c r="A48" s="18" t="s">
        <v>7</v>
      </c>
      <c r="B48" s="46" t="s">
        <v>8</v>
      </c>
      <c r="C48" s="19" t="s">
        <v>9</v>
      </c>
      <c r="D48" s="234"/>
      <c r="E48" s="234"/>
      <c r="F48" s="234"/>
      <c r="G48" s="225"/>
    </row>
    <row r="49" spans="1:7" ht="16.149999999999999" customHeight="1" x14ac:dyDescent="0.3">
      <c r="A49" s="118" t="s">
        <v>223</v>
      </c>
      <c r="B49" s="119" t="s">
        <v>223</v>
      </c>
      <c r="C49" s="119" t="s">
        <v>224</v>
      </c>
      <c r="D49" s="112">
        <v>4480000</v>
      </c>
      <c r="E49" s="112">
        <v>8000000</v>
      </c>
      <c r="F49" s="112">
        <f>D49-E49</f>
        <v>-3520000</v>
      </c>
      <c r="G49" s="120"/>
    </row>
    <row r="50" spans="1:7" ht="16.149999999999999" customHeight="1" x14ac:dyDescent="0.3">
      <c r="A50" s="106"/>
      <c r="B50" s="113"/>
      <c r="C50" s="113" t="s">
        <v>225</v>
      </c>
      <c r="D50" s="115">
        <v>0</v>
      </c>
      <c r="E50" s="115">
        <v>1000000</v>
      </c>
      <c r="F50" s="115">
        <f>D50-E50</f>
        <v>-1000000</v>
      </c>
      <c r="G50" s="107"/>
    </row>
    <row r="51" spans="1:7" ht="16.149999999999999" customHeight="1" x14ac:dyDescent="0.3">
      <c r="A51" s="106"/>
      <c r="B51" s="113"/>
      <c r="C51" s="113" t="s">
        <v>226</v>
      </c>
      <c r="D51" s="115">
        <v>0</v>
      </c>
      <c r="E51" s="115">
        <v>1000000</v>
      </c>
      <c r="F51" s="115">
        <f t="shared" ref="F51:F90" si="1">D51-E51</f>
        <v>-1000000</v>
      </c>
      <c r="G51" s="107"/>
    </row>
    <row r="52" spans="1:7" ht="16.149999999999999" customHeight="1" x14ac:dyDescent="0.3">
      <c r="A52" s="106"/>
      <c r="B52" s="113"/>
      <c r="C52" s="113" t="s">
        <v>227</v>
      </c>
      <c r="D52" s="115">
        <v>0</v>
      </c>
      <c r="E52" s="115">
        <v>1000000</v>
      </c>
      <c r="F52" s="115">
        <f t="shared" si="1"/>
        <v>-1000000</v>
      </c>
      <c r="G52" s="107"/>
    </row>
    <row r="53" spans="1:7" ht="16.149999999999999" customHeight="1" x14ac:dyDescent="0.3">
      <c r="A53" s="106" t="s">
        <v>228</v>
      </c>
      <c r="B53" s="113" t="s">
        <v>229</v>
      </c>
      <c r="C53" s="113" t="s">
        <v>230</v>
      </c>
      <c r="D53" s="115">
        <v>0</v>
      </c>
      <c r="E53" s="115">
        <v>1000</v>
      </c>
      <c r="F53" s="115">
        <f t="shared" si="1"/>
        <v>-1000</v>
      </c>
      <c r="G53" s="107"/>
    </row>
    <row r="54" spans="1:7" ht="16.149999999999999" customHeight="1" x14ac:dyDescent="0.3">
      <c r="A54" s="106"/>
      <c r="B54" s="113"/>
      <c r="C54" s="113" t="s">
        <v>231</v>
      </c>
      <c r="D54" s="115">
        <v>0</v>
      </c>
      <c r="E54" s="115">
        <v>1000</v>
      </c>
      <c r="F54" s="115">
        <f t="shared" si="1"/>
        <v>-1000</v>
      </c>
      <c r="G54" s="107"/>
    </row>
    <row r="55" spans="1:7" ht="16.149999999999999" customHeight="1" x14ac:dyDescent="0.3">
      <c r="A55" s="106"/>
      <c r="B55" s="113"/>
      <c r="C55" s="113" t="s">
        <v>232</v>
      </c>
      <c r="D55" s="115">
        <v>0</v>
      </c>
      <c r="E55" s="115">
        <v>1000</v>
      </c>
      <c r="F55" s="115">
        <f t="shared" si="1"/>
        <v>-1000</v>
      </c>
      <c r="G55" s="107"/>
    </row>
    <row r="56" spans="1:7" ht="16.149999999999999" customHeight="1" x14ac:dyDescent="0.3">
      <c r="A56" s="106"/>
      <c r="B56" s="113"/>
      <c r="C56" s="113" t="s">
        <v>227</v>
      </c>
      <c r="D56" s="115">
        <v>0</v>
      </c>
      <c r="E56" s="115">
        <v>1000</v>
      </c>
      <c r="F56" s="115">
        <f t="shared" si="1"/>
        <v>-1000</v>
      </c>
      <c r="G56" s="107"/>
    </row>
    <row r="57" spans="1:7" ht="16.149999999999999" customHeight="1" x14ac:dyDescent="0.3">
      <c r="A57" s="106"/>
      <c r="B57" s="113"/>
      <c r="C57" s="113" t="s">
        <v>233</v>
      </c>
      <c r="D57" s="115">
        <v>0</v>
      </c>
      <c r="E57" s="115">
        <v>1000</v>
      </c>
      <c r="F57" s="115">
        <f t="shared" si="1"/>
        <v>-1000</v>
      </c>
      <c r="G57" s="107"/>
    </row>
    <row r="58" spans="1:7" ht="16.149999999999999" customHeight="1" x14ac:dyDescent="0.3">
      <c r="A58" s="106"/>
      <c r="B58" s="113"/>
      <c r="C58" s="113" t="s">
        <v>426</v>
      </c>
      <c r="D58" s="115"/>
      <c r="E58" s="115"/>
      <c r="F58" s="115">
        <f t="shared" si="1"/>
        <v>0</v>
      </c>
      <c r="G58" s="107"/>
    </row>
    <row r="59" spans="1:7" ht="16.149999999999999" customHeight="1" x14ac:dyDescent="0.3">
      <c r="A59" s="106"/>
      <c r="B59" s="113" t="s">
        <v>234</v>
      </c>
      <c r="C59" s="113" t="s">
        <v>235</v>
      </c>
      <c r="D59" s="115">
        <v>107920</v>
      </c>
      <c r="E59" s="115">
        <v>1200000</v>
      </c>
      <c r="F59" s="115">
        <f t="shared" si="1"/>
        <v>-1092080</v>
      </c>
      <c r="G59" s="107"/>
    </row>
    <row r="60" spans="1:7" ht="16.149999999999999" customHeight="1" x14ac:dyDescent="0.3">
      <c r="A60" s="106"/>
      <c r="B60" s="113"/>
      <c r="C60" s="113" t="s">
        <v>236</v>
      </c>
      <c r="D60" s="115">
        <v>0</v>
      </c>
      <c r="E60" s="115">
        <v>1000</v>
      </c>
      <c r="F60" s="115">
        <f t="shared" si="1"/>
        <v>-1000</v>
      </c>
      <c r="G60" s="107"/>
    </row>
    <row r="61" spans="1:7" ht="16.149999999999999" customHeight="1" x14ac:dyDescent="0.3">
      <c r="A61" s="106"/>
      <c r="B61" s="113"/>
      <c r="C61" s="121" t="s">
        <v>237</v>
      </c>
      <c r="D61" s="115">
        <v>0</v>
      </c>
      <c r="E61" s="115">
        <v>1000</v>
      </c>
      <c r="F61" s="115">
        <f t="shared" si="1"/>
        <v>-1000</v>
      </c>
      <c r="G61" s="107"/>
    </row>
    <row r="62" spans="1:7" ht="16.149999999999999" customHeight="1" x14ac:dyDescent="0.3">
      <c r="A62" s="106"/>
      <c r="B62" s="113"/>
      <c r="C62" s="121" t="s">
        <v>238</v>
      </c>
      <c r="D62" s="115">
        <v>2354300</v>
      </c>
      <c r="E62" s="115">
        <v>6000000</v>
      </c>
      <c r="F62" s="115">
        <f t="shared" si="1"/>
        <v>-3645700</v>
      </c>
      <c r="G62" s="107"/>
    </row>
    <row r="63" spans="1:7" ht="16.149999999999999" customHeight="1" x14ac:dyDescent="0.3">
      <c r="A63" s="106"/>
      <c r="B63" s="113"/>
      <c r="C63" s="121" t="s">
        <v>427</v>
      </c>
      <c r="D63" s="115">
        <v>24000</v>
      </c>
      <c r="E63" s="115">
        <v>2400000</v>
      </c>
      <c r="F63" s="115">
        <f t="shared" si="1"/>
        <v>-2376000</v>
      </c>
      <c r="G63" s="107"/>
    </row>
    <row r="64" spans="1:7" ht="16.149999999999999" customHeight="1" x14ac:dyDescent="0.3">
      <c r="A64" s="106"/>
      <c r="B64" s="113"/>
      <c r="C64" s="121" t="s">
        <v>428</v>
      </c>
      <c r="D64" s="115"/>
      <c r="E64" s="115"/>
      <c r="F64" s="115">
        <f t="shared" si="1"/>
        <v>0</v>
      </c>
      <c r="G64" s="107"/>
    </row>
    <row r="65" spans="1:7" ht="16.149999999999999" customHeight="1" x14ac:dyDescent="0.3">
      <c r="A65" s="106" t="s">
        <v>239</v>
      </c>
      <c r="B65" s="113" t="s">
        <v>240</v>
      </c>
      <c r="C65" s="113" t="s">
        <v>429</v>
      </c>
      <c r="D65" s="115"/>
      <c r="E65" s="115"/>
      <c r="F65" s="115">
        <f t="shared" si="1"/>
        <v>0</v>
      </c>
      <c r="G65" s="107"/>
    </row>
    <row r="66" spans="1:7" ht="16.149999999999999" customHeight="1" x14ac:dyDescent="0.3">
      <c r="A66" s="106"/>
      <c r="B66" s="113"/>
      <c r="C66" s="113" t="s">
        <v>241</v>
      </c>
      <c r="D66" s="115">
        <v>0</v>
      </c>
      <c r="E66" s="115">
        <v>1000</v>
      </c>
      <c r="F66" s="115">
        <f t="shared" si="1"/>
        <v>-1000</v>
      </c>
      <c r="G66" s="107"/>
    </row>
    <row r="67" spans="1:7" ht="16.149999999999999" customHeight="1" x14ac:dyDescent="0.3">
      <c r="A67" s="106"/>
      <c r="B67" s="113"/>
      <c r="C67" s="113" t="s">
        <v>242</v>
      </c>
      <c r="D67" s="115"/>
      <c r="E67" s="115"/>
      <c r="F67" s="115">
        <f t="shared" si="1"/>
        <v>0</v>
      </c>
      <c r="G67" s="107"/>
    </row>
    <row r="68" spans="1:7" ht="16.149999999999999" customHeight="1" x14ac:dyDescent="0.3">
      <c r="A68" s="106"/>
      <c r="B68" s="113" t="s">
        <v>243</v>
      </c>
      <c r="C68" s="113" t="s">
        <v>244</v>
      </c>
      <c r="D68" s="115">
        <v>14288900</v>
      </c>
      <c r="E68" s="115">
        <v>28000000</v>
      </c>
      <c r="F68" s="115">
        <f t="shared" si="1"/>
        <v>-13711100</v>
      </c>
      <c r="G68" s="107"/>
    </row>
    <row r="69" spans="1:7" ht="16.149999999999999" customHeight="1" x14ac:dyDescent="0.3">
      <c r="A69" s="106"/>
      <c r="B69" s="113"/>
      <c r="C69" s="113" t="s">
        <v>245</v>
      </c>
      <c r="D69" s="115">
        <v>20868790</v>
      </c>
      <c r="E69" s="115">
        <v>45000000</v>
      </c>
      <c r="F69" s="115">
        <f t="shared" si="1"/>
        <v>-24131210</v>
      </c>
      <c r="G69" s="107"/>
    </row>
    <row r="70" spans="1:7" ht="16.149999999999999" customHeight="1" x14ac:dyDescent="0.3">
      <c r="A70" s="106"/>
      <c r="B70" s="113"/>
      <c r="C70" s="113" t="s">
        <v>246</v>
      </c>
      <c r="D70" s="115"/>
      <c r="E70" s="115"/>
      <c r="F70" s="115">
        <f t="shared" si="1"/>
        <v>0</v>
      </c>
      <c r="G70" s="107"/>
    </row>
    <row r="71" spans="1:7" ht="16.149999999999999" customHeight="1" x14ac:dyDescent="0.3">
      <c r="A71" s="106" t="s">
        <v>247</v>
      </c>
      <c r="B71" s="113" t="s">
        <v>248</v>
      </c>
      <c r="C71" s="113" t="s">
        <v>249</v>
      </c>
      <c r="D71" s="115">
        <v>350000000</v>
      </c>
      <c r="E71" s="115">
        <v>330000000</v>
      </c>
      <c r="F71" s="115">
        <f t="shared" si="1"/>
        <v>20000000</v>
      </c>
      <c r="G71" s="107"/>
    </row>
    <row r="72" spans="1:7" ht="16.149999999999999" customHeight="1" x14ac:dyDescent="0.3">
      <c r="A72" s="106"/>
      <c r="B72" s="113"/>
      <c r="C72" s="113" t="s">
        <v>250</v>
      </c>
      <c r="D72" s="115"/>
      <c r="E72" s="115"/>
      <c r="F72" s="115">
        <f t="shared" si="1"/>
        <v>0</v>
      </c>
      <c r="G72" s="107"/>
    </row>
    <row r="73" spans="1:7" ht="16.149999999999999" customHeight="1" x14ac:dyDescent="0.3">
      <c r="A73" s="106"/>
      <c r="B73" s="113"/>
      <c r="C73" s="113" t="s">
        <v>251</v>
      </c>
      <c r="D73" s="115">
        <v>6226660</v>
      </c>
      <c r="E73" s="115">
        <v>6900000</v>
      </c>
      <c r="F73" s="115">
        <f t="shared" si="1"/>
        <v>-673340</v>
      </c>
      <c r="G73" s="107"/>
    </row>
    <row r="74" spans="1:7" ht="16.149999999999999" customHeight="1" x14ac:dyDescent="0.3">
      <c r="A74" s="106"/>
      <c r="B74" s="113"/>
      <c r="C74" s="113" t="s">
        <v>252</v>
      </c>
      <c r="D74" s="115"/>
      <c r="E74" s="115"/>
      <c r="F74" s="115">
        <f t="shared" si="1"/>
        <v>0</v>
      </c>
      <c r="G74" s="107"/>
    </row>
    <row r="75" spans="1:7" ht="16.149999999999999" customHeight="1" x14ac:dyDescent="0.3">
      <c r="A75" s="106"/>
      <c r="B75" s="113"/>
      <c r="C75" s="113" t="s">
        <v>253</v>
      </c>
      <c r="D75" s="115"/>
      <c r="E75" s="115"/>
      <c r="F75" s="115">
        <f t="shared" si="1"/>
        <v>0</v>
      </c>
      <c r="G75" s="107"/>
    </row>
    <row r="76" spans="1:7" ht="16.149999999999999" customHeight="1" x14ac:dyDescent="0.3">
      <c r="A76" s="106"/>
      <c r="B76" s="113"/>
      <c r="C76" s="113" t="s">
        <v>254</v>
      </c>
      <c r="D76" s="115"/>
      <c r="E76" s="115"/>
      <c r="F76" s="115">
        <f t="shared" si="1"/>
        <v>0</v>
      </c>
      <c r="G76" s="107"/>
    </row>
    <row r="77" spans="1:7" ht="16.149999999999999" customHeight="1" x14ac:dyDescent="0.3">
      <c r="A77" s="106"/>
      <c r="B77" s="113"/>
      <c r="C77" s="113" t="s">
        <v>255</v>
      </c>
      <c r="D77" s="115">
        <v>5622510</v>
      </c>
      <c r="E77" s="115">
        <v>10000000</v>
      </c>
      <c r="F77" s="115">
        <f t="shared" si="1"/>
        <v>-4377490</v>
      </c>
      <c r="G77" s="107"/>
    </row>
    <row r="78" spans="1:7" ht="16.149999999999999" customHeight="1" x14ac:dyDescent="0.3">
      <c r="A78" s="106" t="s">
        <v>256</v>
      </c>
      <c r="B78" s="113" t="s">
        <v>257</v>
      </c>
      <c r="C78" s="113" t="s">
        <v>430</v>
      </c>
      <c r="D78" s="115"/>
      <c r="E78" s="115"/>
      <c r="F78" s="115">
        <f t="shared" si="1"/>
        <v>0</v>
      </c>
      <c r="G78" s="107"/>
    </row>
    <row r="79" spans="1:7" ht="16.149999999999999" customHeight="1" x14ac:dyDescent="0.3">
      <c r="A79" s="106"/>
      <c r="B79" s="113"/>
      <c r="C79" s="113" t="s">
        <v>431</v>
      </c>
      <c r="D79" s="115"/>
      <c r="E79" s="115"/>
      <c r="F79" s="115">
        <f t="shared" si="1"/>
        <v>0</v>
      </c>
      <c r="G79" s="107"/>
    </row>
    <row r="80" spans="1:7" ht="16.149999999999999" customHeight="1" x14ac:dyDescent="0.3">
      <c r="A80" s="106"/>
      <c r="B80" s="113"/>
      <c r="C80" s="113" t="s">
        <v>258</v>
      </c>
      <c r="D80" s="115"/>
      <c r="E80" s="115"/>
      <c r="F80" s="115">
        <f t="shared" si="1"/>
        <v>0</v>
      </c>
      <c r="G80" s="107"/>
    </row>
    <row r="81" spans="1:7" ht="16.149999999999999" customHeight="1" x14ac:dyDescent="0.3">
      <c r="A81" s="106" t="s">
        <v>432</v>
      </c>
      <c r="B81" s="113" t="s">
        <v>433</v>
      </c>
      <c r="C81" s="113" t="s">
        <v>433</v>
      </c>
      <c r="D81" s="115"/>
      <c r="E81" s="115"/>
      <c r="F81" s="115">
        <f t="shared" si="1"/>
        <v>0</v>
      </c>
      <c r="G81" s="107"/>
    </row>
    <row r="82" spans="1:7" ht="16.149999999999999" customHeight="1" x14ac:dyDescent="0.3">
      <c r="A82" s="106" t="s">
        <v>259</v>
      </c>
      <c r="B82" s="113" t="s">
        <v>260</v>
      </c>
      <c r="C82" s="113" t="s">
        <v>261</v>
      </c>
      <c r="D82" s="115"/>
      <c r="E82" s="115"/>
      <c r="F82" s="115">
        <f t="shared" si="1"/>
        <v>0</v>
      </c>
      <c r="G82" s="107"/>
    </row>
    <row r="83" spans="1:7" ht="16.149999999999999" customHeight="1" x14ac:dyDescent="0.3">
      <c r="A83" s="106"/>
      <c r="B83" s="113"/>
      <c r="C83" s="113" t="s">
        <v>262</v>
      </c>
      <c r="D83" s="115"/>
      <c r="E83" s="115"/>
      <c r="F83" s="115">
        <f t="shared" si="1"/>
        <v>0</v>
      </c>
      <c r="G83" s="107"/>
    </row>
    <row r="84" spans="1:7" ht="16.149999999999999" customHeight="1" x14ac:dyDescent="0.3">
      <c r="A84" s="106"/>
      <c r="B84" s="113"/>
      <c r="C84" s="113" t="s">
        <v>263</v>
      </c>
      <c r="D84" s="115">
        <v>0</v>
      </c>
      <c r="E84" s="115">
        <v>4600000</v>
      </c>
      <c r="F84" s="115">
        <f t="shared" si="1"/>
        <v>-4600000</v>
      </c>
      <c r="G84" s="107"/>
    </row>
    <row r="85" spans="1:7" ht="16.149999999999999" customHeight="1" x14ac:dyDescent="0.3">
      <c r="A85" s="106" t="s">
        <v>264</v>
      </c>
      <c r="B85" s="113" t="s">
        <v>265</v>
      </c>
      <c r="C85" s="113" t="s">
        <v>265</v>
      </c>
      <c r="D85" s="115"/>
      <c r="E85" s="115"/>
      <c r="F85" s="115">
        <f t="shared" si="1"/>
        <v>0</v>
      </c>
      <c r="G85" s="107"/>
    </row>
    <row r="86" spans="1:7" ht="16.149999999999999" customHeight="1" x14ac:dyDescent="0.3">
      <c r="A86" s="106" t="s">
        <v>266</v>
      </c>
      <c r="B86" s="113" t="s">
        <v>267</v>
      </c>
      <c r="C86" s="113" t="s">
        <v>268</v>
      </c>
      <c r="D86" s="115"/>
      <c r="E86" s="115"/>
      <c r="F86" s="115">
        <f t="shared" si="1"/>
        <v>0</v>
      </c>
      <c r="G86" s="107"/>
    </row>
    <row r="87" spans="1:7" ht="16.149999999999999" customHeight="1" x14ac:dyDescent="0.3">
      <c r="A87" s="106"/>
      <c r="B87" s="113"/>
      <c r="C87" s="113" t="s">
        <v>269</v>
      </c>
      <c r="D87" s="115"/>
      <c r="E87" s="115"/>
      <c r="F87" s="115">
        <f t="shared" si="1"/>
        <v>0</v>
      </c>
      <c r="G87" s="107"/>
    </row>
    <row r="88" spans="1:7" ht="16.149999999999999" customHeight="1" x14ac:dyDescent="0.3">
      <c r="A88" s="106"/>
      <c r="B88" s="113"/>
      <c r="C88" s="113" t="s">
        <v>270</v>
      </c>
      <c r="D88" s="115">
        <v>0</v>
      </c>
      <c r="E88" s="115">
        <v>10000000</v>
      </c>
      <c r="F88" s="115">
        <f t="shared" si="1"/>
        <v>-10000000</v>
      </c>
      <c r="G88" s="107"/>
    </row>
    <row r="89" spans="1:7" ht="16.149999999999999" customHeight="1" x14ac:dyDescent="0.3">
      <c r="A89" s="106"/>
      <c r="B89" s="113"/>
      <c r="C89" s="113" t="s">
        <v>271</v>
      </c>
      <c r="D89" s="115">
        <v>5580000</v>
      </c>
      <c r="E89" s="115">
        <v>8446000</v>
      </c>
      <c r="F89" s="115">
        <f t="shared" si="1"/>
        <v>-2866000</v>
      </c>
      <c r="G89" s="107"/>
    </row>
    <row r="90" spans="1:7" ht="16.149999999999999" customHeight="1" x14ac:dyDescent="0.3">
      <c r="A90" s="106" t="s">
        <v>272</v>
      </c>
      <c r="B90" s="113" t="s">
        <v>273</v>
      </c>
      <c r="C90" s="113" t="s">
        <v>273</v>
      </c>
      <c r="D90" s="115">
        <v>0</v>
      </c>
      <c r="E90" s="115">
        <v>5500000</v>
      </c>
      <c r="F90" s="115">
        <f t="shared" si="1"/>
        <v>-5500000</v>
      </c>
      <c r="G90" s="107"/>
    </row>
    <row r="91" spans="1:7" ht="16.149999999999999" customHeight="1" x14ac:dyDescent="0.3">
      <c r="A91" s="227" t="s">
        <v>25</v>
      </c>
      <c r="B91" s="228"/>
      <c r="C91" s="228"/>
      <c r="D91" s="117">
        <f>SUM(D49:D90)</f>
        <v>409553080</v>
      </c>
      <c r="E91" s="117">
        <f>SUM(E49:E90)</f>
        <v>469054000</v>
      </c>
      <c r="F91" s="115">
        <f t="shared" ref="F91" si="2">D91-E91</f>
        <v>-59500920</v>
      </c>
      <c r="G91" s="109"/>
    </row>
    <row r="92" spans="1:7" x14ac:dyDescent="0.3">
      <c r="A92" s="3"/>
      <c r="B92" s="3"/>
      <c r="C92" s="3"/>
    </row>
    <row r="93" spans="1:7" x14ac:dyDescent="0.3">
      <c r="A93" s="2"/>
      <c r="B93" s="2"/>
      <c r="C93" s="2"/>
      <c r="D93" s="2"/>
    </row>
    <row r="94" spans="1:7" x14ac:dyDescent="0.3">
      <c r="A94" s="1"/>
      <c r="B94" s="1"/>
      <c r="C94" s="1"/>
      <c r="D94" s="1"/>
    </row>
  </sheetData>
  <mergeCells count="21">
    <mergeCell ref="A91:C91"/>
    <mergeCell ref="B45:F45"/>
    <mergeCell ref="A46:B46"/>
    <mergeCell ref="A47:C47"/>
    <mergeCell ref="D47:D48"/>
    <mergeCell ref="E47:E48"/>
    <mergeCell ref="F47:F48"/>
    <mergeCell ref="F46:G46"/>
    <mergeCell ref="G47:G48"/>
    <mergeCell ref="A2:B2"/>
    <mergeCell ref="B3:F3"/>
    <mergeCell ref="A4:B4"/>
    <mergeCell ref="A5:C5"/>
    <mergeCell ref="D5:D6"/>
    <mergeCell ref="E5:E6"/>
    <mergeCell ref="F5:F6"/>
    <mergeCell ref="A44:B44"/>
    <mergeCell ref="G5:G6"/>
    <mergeCell ref="F4:G4"/>
    <mergeCell ref="A39:C39"/>
    <mergeCell ref="A41:D41"/>
  </mergeCells>
  <phoneticPr fontId="1" type="noConversion"/>
  <printOptions headings="1" gridLines="1"/>
  <pageMargins left="0.25" right="0.25" top="0.75" bottom="0.75" header="0.3" footer="0.3"/>
  <pageSetup paperSize="9" scale="93" fitToHeight="0" orientation="portrait" r:id="rId1"/>
  <rowBreaks count="1" manualBreakCount="1">
    <brk id="43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32"/>
  <sheetViews>
    <sheetView view="pageBreakPreview" topLeftCell="A10" zoomScale="115" zoomScaleNormal="100" zoomScaleSheetLayoutView="115" workbookViewId="0">
      <selection activeCell="M11" sqref="M11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125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285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x14ac:dyDescent="0.3">
      <c r="A7" s="237" t="s">
        <v>14</v>
      </c>
      <c r="B7" s="238"/>
      <c r="C7" s="238" t="s">
        <v>147</v>
      </c>
      <c r="D7" s="238"/>
      <c r="E7" s="238" t="s">
        <v>134</v>
      </c>
      <c r="F7" s="238"/>
      <c r="G7" s="238" t="s">
        <v>15</v>
      </c>
      <c r="H7" s="238"/>
      <c r="I7" s="238"/>
      <c r="J7" s="239"/>
    </row>
    <row r="8" spans="1:10" ht="45.75" customHeight="1" x14ac:dyDescent="0.3">
      <c r="A8" s="240" t="s">
        <v>16</v>
      </c>
      <c r="B8" s="241"/>
      <c r="C8" s="241" t="s">
        <v>484</v>
      </c>
      <c r="D8" s="241"/>
      <c r="E8" s="244">
        <v>27640702</v>
      </c>
      <c r="F8" s="244"/>
      <c r="G8" s="245" t="s">
        <v>503</v>
      </c>
      <c r="H8" s="246"/>
      <c r="I8" s="246"/>
      <c r="J8" s="247"/>
    </row>
    <row r="9" spans="1:10" ht="45.75" customHeight="1" x14ac:dyDescent="0.3">
      <c r="A9" s="240"/>
      <c r="B9" s="241"/>
      <c r="C9" s="243" t="s">
        <v>485</v>
      </c>
      <c r="D9" s="243"/>
      <c r="E9" s="244">
        <v>9932137</v>
      </c>
      <c r="F9" s="244"/>
      <c r="G9" s="245" t="s">
        <v>501</v>
      </c>
      <c r="H9" s="246"/>
      <c r="I9" s="246"/>
      <c r="J9" s="247"/>
    </row>
    <row r="10" spans="1:10" ht="45.75" customHeight="1" x14ac:dyDescent="0.3">
      <c r="A10" s="240"/>
      <c r="B10" s="241"/>
      <c r="C10" s="243" t="s">
        <v>486</v>
      </c>
      <c r="D10" s="243"/>
      <c r="E10" s="244">
        <v>2207350</v>
      </c>
      <c r="F10" s="244"/>
      <c r="G10" s="245" t="s">
        <v>508</v>
      </c>
      <c r="H10" s="246"/>
      <c r="I10" s="246"/>
      <c r="J10" s="247"/>
    </row>
    <row r="11" spans="1:10" ht="45.75" customHeight="1" x14ac:dyDescent="0.3">
      <c r="A11" s="240"/>
      <c r="B11" s="241"/>
      <c r="C11" s="243" t="s">
        <v>487</v>
      </c>
      <c r="D11" s="243"/>
      <c r="E11" s="244">
        <v>399300000</v>
      </c>
      <c r="F11" s="244"/>
      <c r="G11" s="245" t="s">
        <v>502</v>
      </c>
      <c r="H11" s="246"/>
      <c r="I11" s="246"/>
      <c r="J11" s="247"/>
    </row>
    <row r="12" spans="1:10" ht="45.75" customHeight="1" x14ac:dyDescent="0.3">
      <c r="A12" s="240"/>
      <c r="B12" s="241"/>
      <c r="C12" s="243" t="s">
        <v>488</v>
      </c>
      <c r="D12" s="243"/>
      <c r="E12" s="244">
        <v>3154503</v>
      </c>
      <c r="F12" s="244"/>
      <c r="G12" s="246" t="s">
        <v>505</v>
      </c>
      <c r="H12" s="246"/>
      <c r="I12" s="246"/>
      <c r="J12" s="247"/>
    </row>
    <row r="13" spans="1:10" ht="45.75" customHeight="1" x14ac:dyDescent="0.3">
      <c r="A13" s="240"/>
      <c r="B13" s="241"/>
      <c r="C13" s="243" t="s">
        <v>489</v>
      </c>
      <c r="D13" s="243"/>
      <c r="E13" s="244">
        <v>5000000</v>
      </c>
      <c r="F13" s="244"/>
      <c r="G13" s="265" t="s">
        <v>504</v>
      </c>
      <c r="H13" s="265"/>
      <c r="I13" s="265"/>
      <c r="J13" s="266"/>
    </row>
    <row r="14" spans="1:10" ht="45.75" customHeight="1" x14ac:dyDescent="0.3">
      <c r="A14" s="242"/>
      <c r="B14" s="243"/>
      <c r="C14" s="243" t="s">
        <v>490</v>
      </c>
      <c r="D14" s="243"/>
      <c r="E14" s="248">
        <v>4600000</v>
      </c>
      <c r="F14" s="248"/>
      <c r="G14" s="249" t="s">
        <v>506</v>
      </c>
      <c r="H14" s="249"/>
      <c r="I14" s="249"/>
      <c r="J14" s="250"/>
    </row>
    <row r="15" spans="1:10" ht="45.75" customHeight="1" x14ac:dyDescent="0.3">
      <c r="A15" s="242"/>
      <c r="B15" s="243"/>
      <c r="C15" s="243" t="s">
        <v>491</v>
      </c>
      <c r="D15" s="243"/>
      <c r="E15" s="248">
        <v>40567</v>
      </c>
      <c r="F15" s="248"/>
      <c r="G15" s="249" t="s">
        <v>507</v>
      </c>
      <c r="H15" s="251"/>
      <c r="I15" s="251"/>
      <c r="J15" s="252"/>
    </row>
    <row r="16" spans="1:10" ht="45.75" customHeight="1" x14ac:dyDescent="0.3">
      <c r="A16" s="242"/>
      <c r="B16" s="243"/>
      <c r="C16" s="243" t="s">
        <v>492</v>
      </c>
      <c r="D16" s="243"/>
      <c r="E16" s="248">
        <v>17220</v>
      </c>
      <c r="F16" s="248"/>
      <c r="G16" s="249" t="s">
        <v>522</v>
      </c>
      <c r="H16" s="251"/>
      <c r="I16" s="251"/>
      <c r="J16" s="252"/>
    </row>
    <row r="17" spans="1:10" ht="45.75" customHeight="1" x14ac:dyDescent="0.3">
      <c r="A17" s="242"/>
      <c r="B17" s="243"/>
      <c r="C17" s="243" t="s">
        <v>509</v>
      </c>
      <c r="D17" s="243"/>
      <c r="E17" s="248">
        <v>6849170</v>
      </c>
      <c r="F17" s="248"/>
      <c r="G17" s="253" t="s">
        <v>510</v>
      </c>
      <c r="H17" s="254"/>
      <c r="I17" s="254"/>
      <c r="J17" s="255"/>
    </row>
    <row r="18" spans="1:10" ht="24.75" customHeight="1" x14ac:dyDescent="0.3">
      <c r="A18" s="242" t="s">
        <v>3</v>
      </c>
      <c r="B18" s="243"/>
      <c r="C18" s="243"/>
      <c r="D18" s="243"/>
      <c r="E18" s="248">
        <f>SUM(E8:F17)</f>
        <v>458741649</v>
      </c>
      <c r="F18" s="248"/>
      <c r="G18" s="243"/>
      <c r="H18" s="243"/>
      <c r="I18" s="243"/>
      <c r="J18" s="257"/>
    </row>
    <row r="19" spans="1:10" ht="45.75" customHeight="1" x14ac:dyDescent="0.3">
      <c r="A19" s="242" t="s">
        <v>17</v>
      </c>
      <c r="B19" s="243"/>
      <c r="C19" s="243" t="s">
        <v>498</v>
      </c>
      <c r="D19" s="243"/>
      <c r="E19" s="248">
        <v>4480000</v>
      </c>
      <c r="F19" s="248"/>
      <c r="G19" s="243" t="s">
        <v>511</v>
      </c>
      <c r="H19" s="243"/>
      <c r="I19" s="243"/>
      <c r="J19" s="257"/>
    </row>
    <row r="20" spans="1:10" ht="45.75" customHeight="1" x14ac:dyDescent="0.3">
      <c r="A20" s="242"/>
      <c r="B20" s="243"/>
      <c r="C20" s="243" t="s">
        <v>493</v>
      </c>
      <c r="D20" s="243"/>
      <c r="E20" s="248">
        <v>107920</v>
      </c>
      <c r="F20" s="248"/>
      <c r="G20" s="254" t="s">
        <v>512</v>
      </c>
      <c r="H20" s="254"/>
      <c r="I20" s="254"/>
      <c r="J20" s="255"/>
    </row>
    <row r="21" spans="1:10" ht="63.75" customHeight="1" x14ac:dyDescent="0.3">
      <c r="A21" s="242"/>
      <c r="B21" s="243"/>
      <c r="C21" s="243" t="s">
        <v>494</v>
      </c>
      <c r="D21" s="243"/>
      <c r="E21" s="248">
        <v>2354300</v>
      </c>
      <c r="F21" s="248"/>
      <c r="G21" s="253" t="s">
        <v>513</v>
      </c>
      <c r="H21" s="254"/>
      <c r="I21" s="254"/>
      <c r="J21" s="255"/>
    </row>
    <row r="22" spans="1:10" ht="45.75" customHeight="1" x14ac:dyDescent="0.3">
      <c r="A22" s="242"/>
      <c r="B22" s="243"/>
      <c r="C22" s="243" t="s">
        <v>423</v>
      </c>
      <c r="D22" s="243"/>
      <c r="E22" s="248">
        <v>24000</v>
      </c>
      <c r="F22" s="248"/>
      <c r="G22" s="254" t="s">
        <v>514</v>
      </c>
      <c r="H22" s="254"/>
      <c r="I22" s="254"/>
      <c r="J22" s="255"/>
    </row>
    <row r="23" spans="1:10" ht="63.75" customHeight="1" x14ac:dyDescent="0.3">
      <c r="A23" s="242"/>
      <c r="B23" s="243"/>
      <c r="C23" s="243" t="s">
        <v>515</v>
      </c>
      <c r="D23" s="243"/>
      <c r="E23" s="248">
        <v>14288900</v>
      </c>
      <c r="F23" s="248"/>
      <c r="G23" s="253" t="s">
        <v>516</v>
      </c>
      <c r="H23" s="253"/>
      <c r="I23" s="253"/>
      <c r="J23" s="258"/>
    </row>
    <row r="24" spans="1:10" ht="45.75" customHeight="1" x14ac:dyDescent="0.3">
      <c r="A24" s="242"/>
      <c r="B24" s="243"/>
      <c r="C24" s="243" t="s">
        <v>495</v>
      </c>
      <c r="D24" s="243"/>
      <c r="E24" s="248">
        <v>20868790</v>
      </c>
      <c r="F24" s="248"/>
      <c r="G24" s="253" t="s">
        <v>517</v>
      </c>
      <c r="H24" s="254"/>
      <c r="I24" s="254"/>
      <c r="J24" s="255"/>
    </row>
    <row r="25" spans="1:10" ht="60.75" customHeight="1" x14ac:dyDescent="0.3">
      <c r="A25" s="242"/>
      <c r="B25" s="243"/>
      <c r="C25" s="243" t="s">
        <v>496</v>
      </c>
      <c r="D25" s="243"/>
      <c r="E25" s="248">
        <v>350000000</v>
      </c>
      <c r="F25" s="248"/>
      <c r="G25" s="253" t="s">
        <v>518</v>
      </c>
      <c r="H25" s="253"/>
      <c r="I25" s="253"/>
      <c r="J25" s="258"/>
    </row>
    <row r="26" spans="1:10" ht="45.75" customHeight="1" x14ac:dyDescent="0.3">
      <c r="A26" s="242"/>
      <c r="B26" s="243"/>
      <c r="C26" s="243" t="s">
        <v>499</v>
      </c>
      <c r="D26" s="243"/>
      <c r="E26" s="248">
        <v>6226660</v>
      </c>
      <c r="F26" s="248"/>
      <c r="G26" s="267" t="s">
        <v>519</v>
      </c>
      <c r="H26" s="267"/>
      <c r="I26" s="267"/>
      <c r="J26" s="268"/>
    </row>
    <row r="27" spans="1:10" ht="45.75" customHeight="1" x14ac:dyDescent="0.3">
      <c r="A27" s="242"/>
      <c r="B27" s="243"/>
      <c r="C27" s="243" t="s">
        <v>500</v>
      </c>
      <c r="D27" s="243"/>
      <c r="E27" s="248">
        <v>5622510</v>
      </c>
      <c r="F27" s="248"/>
      <c r="G27" s="253" t="s">
        <v>520</v>
      </c>
      <c r="H27" s="254"/>
      <c r="I27" s="254"/>
      <c r="J27" s="255"/>
    </row>
    <row r="28" spans="1:10" ht="45.75" customHeight="1" x14ac:dyDescent="0.3">
      <c r="A28" s="242"/>
      <c r="B28" s="243"/>
      <c r="C28" s="243" t="s">
        <v>497</v>
      </c>
      <c r="D28" s="243"/>
      <c r="E28" s="248">
        <v>5580000</v>
      </c>
      <c r="F28" s="248"/>
      <c r="G28" s="253" t="s">
        <v>521</v>
      </c>
      <c r="H28" s="253"/>
      <c r="I28" s="253"/>
      <c r="J28" s="258"/>
    </row>
    <row r="29" spans="1:10" ht="24.75" customHeight="1" x14ac:dyDescent="0.3">
      <c r="A29" s="259" t="s">
        <v>3</v>
      </c>
      <c r="B29" s="260"/>
      <c r="C29" s="261"/>
      <c r="D29" s="262"/>
      <c r="E29" s="263">
        <f>SUM(E19:F28)</f>
        <v>409553080</v>
      </c>
      <c r="F29" s="263"/>
      <c r="G29" s="260"/>
      <c r="H29" s="260"/>
      <c r="I29" s="260"/>
      <c r="J29" s="264"/>
    </row>
    <row r="30" spans="1:10" x14ac:dyDescent="0.3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3">
      <c r="A31" s="229" t="s">
        <v>18</v>
      </c>
      <c r="B31" s="229"/>
      <c r="C31" s="229"/>
      <c r="D31" s="229"/>
      <c r="E31" s="229"/>
      <c r="F31" s="6"/>
      <c r="G31" s="6"/>
      <c r="H31" s="6"/>
      <c r="I31" s="6"/>
      <c r="J31" s="6"/>
    </row>
    <row r="32" spans="1:10" ht="38.25" customHeight="1" x14ac:dyDescent="0.3">
      <c r="A32" s="256" t="s">
        <v>446</v>
      </c>
      <c r="B32" s="256"/>
      <c r="C32" s="256"/>
      <c r="D32" s="256"/>
      <c r="E32" s="256"/>
      <c r="F32" s="256"/>
      <c r="G32" s="256"/>
      <c r="H32" s="256"/>
      <c r="I32" s="256"/>
      <c r="J32" s="256"/>
    </row>
  </sheetData>
  <mergeCells count="79">
    <mergeCell ref="C25:D25"/>
    <mergeCell ref="E25:F25"/>
    <mergeCell ref="G25:J25"/>
    <mergeCell ref="C26:D26"/>
    <mergeCell ref="E26:F26"/>
    <mergeCell ref="G26:J26"/>
    <mergeCell ref="C24:D24"/>
    <mergeCell ref="E24:F24"/>
    <mergeCell ref="G24:J24"/>
    <mergeCell ref="C23:D23"/>
    <mergeCell ref="E23:F23"/>
    <mergeCell ref="G23:J23"/>
    <mergeCell ref="C21:D21"/>
    <mergeCell ref="E21:F21"/>
    <mergeCell ref="G21:J21"/>
    <mergeCell ref="C22:D22"/>
    <mergeCell ref="E22:F22"/>
    <mergeCell ref="G22:J22"/>
    <mergeCell ref="C11:D11"/>
    <mergeCell ref="E11:F11"/>
    <mergeCell ref="G11:J11"/>
    <mergeCell ref="C20:D20"/>
    <mergeCell ref="E20:F20"/>
    <mergeCell ref="G20:J20"/>
    <mergeCell ref="A29:B29"/>
    <mergeCell ref="C29:D29"/>
    <mergeCell ref="E29:F29"/>
    <mergeCell ref="G29:J29"/>
    <mergeCell ref="C9:D9"/>
    <mergeCell ref="E9:F9"/>
    <mergeCell ref="G9:J9"/>
    <mergeCell ref="C12:D12"/>
    <mergeCell ref="E12:F12"/>
    <mergeCell ref="G12:J12"/>
    <mergeCell ref="C13:D13"/>
    <mergeCell ref="E13:F13"/>
    <mergeCell ref="G13:J13"/>
    <mergeCell ref="C10:D10"/>
    <mergeCell ref="E10:F10"/>
    <mergeCell ref="G10:J10"/>
    <mergeCell ref="A32:J32"/>
    <mergeCell ref="A18:B18"/>
    <mergeCell ref="C18:D18"/>
    <mergeCell ref="E18:F18"/>
    <mergeCell ref="G18:J18"/>
    <mergeCell ref="A19:B28"/>
    <mergeCell ref="C19:D19"/>
    <mergeCell ref="E19:F19"/>
    <mergeCell ref="G19:J19"/>
    <mergeCell ref="C27:D27"/>
    <mergeCell ref="E27:F27"/>
    <mergeCell ref="G27:J27"/>
    <mergeCell ref="A31:E31"/>
    <mergeCell ref="C28:D28"/>
    <mergeCell ref="E28:F28"/>
    <mergeCell ref="G28:J28"/>
    <mergeCell ref="A8:B17"/>
    <mergeCell ref="C8:D8"/>
    <mergeCell ref="E8:F8"/>
    <mergeCell ref="G8:J8"/>
    <mergeCell ref="C14:D14"/>
    <mergeCell ref="E14:F14"/>
    <mergeCell ref="G14:J14"/>
    <mergeCell ref="C15:D15"/>
    <mergeCell ref="E15:F15"/>
    <mergeCell ref="G15:J15"/>
    <mergeCell ref="C16:D16"/>
    <mergeCell ref="E16:F16"/>
    <mergeCell ref="G16:J16"/>
    <mergeCell ref="C17:D17"/>
    <mergeCell ref="E17:F17"/>
    <mergeCell ref="G17:J17"/>
    <mergeCell ref="A2:B2"/>
    <mergeCell ref="B4:I4"/>
    <mergeCell ref="I6:J6"/>
    <mergeCell ref="A7:B7"/>
    <mergeCell ref="C7:D7"/>
    <mergeCell ref="E7:F7"/>
    <mergeCell ref="G7:J7"/>
  </mergeCells>
  <phoneticPr fontId="1" type="noConversion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44"/>
  <sheetViews>
    <sheetView view="pageBreakPreview" zoomScaleNormal="100" zoomScaleSheetLayoutView="100" workbookViewId="0">
      <selection activeCell="H29" sqref="H29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</row>
    <row r="2" spans="1:10" x14ac:dyDescent="0.3">
      <c r="A2" s="24" t="s">
        <v>119</v>
      </c>
      <c r="B2" s="6"/>
      <c r="C2" s="6"/>
      <c r="D2" s="6"/>
      <c r="E2" s="6"/>
      <c r="F2" s="6"/>
      <c r="G2" s="6"/>
      <c r="H2" s="6"/>
    </row>
    <row r="3" spans="1:10" x14ac:dyDescent="0.3">
      <c r="A3" s="6"/>
      <c r="B3" s="6"/>
      <c r="C3" s="6"/>
      <c r="D3" s="6"/>
      <c r="E3" s="6"/>
      <c r="F3" s="6"/>
      <c r="G3" s="6"/>
      <c r="H3" s="6"/>
    </row>
    <row r="4" spans="1:10" ht="19.5" x14ac:dyDescent="0.3">
      <c r="A4" s="235" t="s">
        <v>276</v>
      </c>
      <c r="B4" s="235"/>
      <c r="C4" s="235"/>
      <c r="D4" s="235"/>
      <c r="E4" s="235"/>
      <c r="F4" s="235"/>
      <c r="G4" s="235"/>
      <c r="H4" s="235"/>
      <c r="I4" s="235"/>
      <c r="J4" s="235"/>
    </row>
    <row r="5" spans="1:10" x14ac:dyDescent="0.3">
      <c r="A5" s="6"/>
      <c r="B5" s="6"/>
      <c r="C5" s="6"/>
      <c r="D5" s="6"/>
      <c r="E5" s="6"/>
      <c r="F5" s="6"/>
      <c r="G5" s="6"/>
      <c r="H5" s="6"/>
    </row>
    <row r="6" spans="1:10" x14ac:dyDescent="0.3">
      <c r="A6" s="6"/>
      <c r="B6" s="25"/>
      <c r="C6" s="25"/>
      <c r="D6" s="25"/>
      <c r="E6" s="25"/>
      <c r="F6" s="25"/>
      <c r="G6" s="25"/>
      <c r="H6" s="25"/>
    </row>
    <row r="7" spans="1:10" ht="16.5" customHeight="1" x14ac:dyDescent="0.3">
      <c r="A7" s="6"/>
      <c r="B7" s="270" t="s">
        <v>467</v>
      </c>
      <c r="C7" s="270"/>
      <c r="D7" s="270"/>
      <c r="E7" s="270"/>
      <c r="F7" s="270"/>
      <c r="G7" s="270"/>
      <c r="H7" s="270"/>
      <c r="I7" s="270"/>
    </row>
    <row r="8" spans="1:10" x14ac:dyDescent="0.3">
      <c r="A8" s="6"/>
      <c r="B8" s="270"/>
      <c r="C8" s="270"/>
      <c r="D8" s="270"/>
      <c r="E8" s="270"/>
      <c r="F8" s="270"/>
      <c r="G8" s="270"/>
      <c r="H8" s="270"/>
      <c r="I8" s="270"/>
    </row>
    <row r="9" spans="1:10" x14ac:dyDescent="0.3">
      <c r="A9" s="6"/>
      <c r="B9" s="270"/>
      <c r="C9" s="270"/>
      <c r="D9" s="270"/>
      <c r="E9" s="270"/>
      <c r="F9" s="270"/>
      <c r="G9" s="270"/>
      <c r="H9" s="270"/>
      <c r="I9" s="270"/>
    </row>
    <row r="10" spans="1:10" x14ac:dyDescent="0.3">
      <c r="A10" s="6"/>
      <c r="B10" s="270"/>
      <c r="C10" s="270"/>
      <c r="D10" s="270"/>
      <c r="E10" s="270"/>
      <c r="F10" s="270"/>
      <c r="G10" s="270"/>
      <c r="H10" s="270"/>
      <c r="I10" s="270"/>
    </row>
    <row r="11" spans="1:10" x14ac:dyDescent="0.3">
      <c r="A11" s="6"/>
      <c r="B11" s="270"/>
      <c r="C11" s="270"/>
      <c r="D11" s="270"/>
      <c r="E11" s="270"/>
      <c r="F11" s="270"/>
      <c r="G11" s="270"/>
      <c r="H11" s="270"/>
      <c r="I11" s="270"/>
    </row>
    <row r="12" spans="1:10" x14ac:dyDescent="0.3">
      <c r="A12" s="6"/>
      <c r="B12" s="270"/>
      <c r="C12" s="270"/>
      <c r="D12" s="270"/>
      <c r="E12" s="270"/>
      <c r="F12" s="270"/>
      <c r="G12" s="270"/>
      <c r="H12" s="270"/>
      <c r="I12" s="270"/>
    </row>
    <row r="13" spans="1:10" x14ac:dyDescent="0.3">
      <c r="A13" s="6"/>
      <c r="B13" s="25"/>
      <c r="C13" s="25"/>
      <c r="D13" s="25"/>
      <c r="E13" s="25"/>
      <c r="F13" s="25"/>
      <c r="G13" s="25"/>
      <c r="H13" s="25"/>
    </row>
    <row r="14" spans="1:10" ht="16.5" customHeight="1" x14ac:dyDescent="0.3">
      <c r="A14" s="6"/>
      <c r="B14" s="270" t="s">
        <v>95</v>
      </c>
      <c r="C14" s="270"/>
      <c r="D14" s="270"/>
      <c r="E14" s="270"/>
      <c r="F14" s="270"/>
      <c r="G14" s="270"/>
      <c r="H14" s="270"/>
      <c r="I14" s="270"/>
    </row>
    <row r="15" spans="1:10" x14ac:dyDescent="0.3">
      <c r="A15" s="6"/>
      <c r="B15" s="270"/>
      <c r="C15" s="270"/>
      <c r="D15" s="270"/>
      <c r="E15" s="270"/>
      <c r="F15" s="270"/>
      <c r="G15" s="270"/>
      <c r="H15" s="270"/>
      <c r="I15" s="270"/>
    </row>
    <row r="16" spans="1:10" x14ac:dyDescent="0.3">
      <c r="A16" s="6"/>
      <c r="B16" s="25"/>
      <c r="C16" s="25"/>
      <c r="D16" s="25"/>
      <c r="E16" s="25"/>
      <c r="F16" s="25"/>
      <c r="G16" s="25"/>
      <c r="H16" s="25"/>
    </row>
    <row r="17" spans="1:8" x14ac:dyDescent="0.3">
      <c r="A17" s="6"/>
      <c r="B17" s="26"/>
      <c r="C17" s="6"/>
      <c r="D17" s="6"/>
      <c r="E17" s="6"/>
      <c r="F17" s="6"/>
      <c r="G17" s="6"/>
      <c r="H17" s="26"/>
    </row>
    <row r="18" spans="1:8" x14ac:dyDescent="0.3">
      <c r="A18" s="6"/>
      <c r="B18" s="6"/>
      <c r="C18" s="6"/>
      <c r="D18" s="6"/>
      <c r="E18" s="6"/>
      <c r="F18" s="6"/>
      <c r="G18" s="6"/>
      <c r="H18" s="6"/>
    </row>
    <row r="19" spans="1:8" x14ac:dyDescent="0.3">
      <c r="A19" s="6"/>
      <c r="B19" s="6"/>
      <c r="C19" s="42" t="s">
        <v>143</v>
      </c>
      <c r="D19" s="43" t="s">
        <v>144</v>
      </c>
      <c r="E19" s="42"/>
      <c r="F19" s="42"/>
    </row>
    <row r="20" spans="1:8" x14ac:dyDescent="0.3">
      <c r="A20" s="6"/>
      <c r="B20" s="6"/>
      <c r="C20" s="26"/>
      <c r="D20" s="26"/>
      <c r="E20" s="26"/>
      <c r="F20" s="26"/>
      <c r="G20" s="26"/>
      <c r="H20" s="6"/>
    </row>
    <row r="21" spans="1:8" x14ac:dyDescent="0.3">
      <c r="A21" s="6"/>
      <c r="B21" s="6"/>
      <c r="D21" s="271" t="s">
        <v>468</v>
      </c>
      <c r="E21" s="271"/>
      <c r="F21" s="271"/>
      <c r="G21" s="271"/>
      <c r="H21" s="6"/>
    </row>
    <row r="22" spans="1:8" x14ac:dyDescent="0.3">
      <c r="A22" s="6"/>
      <c r="B22" s="6"/>
      <c r="C22" s="6"/>
      <c r="D22" s="6"/>
      <c r="E22" s="6"/>
      <c r="F22" s="6"/>
      <c r="G22" s="6"/>
      <c r="H22" s="6"/>
    </row>
    <row r="23" spans="1:8" x14ac:dyDescent="0.3">
      <c r="A23" s="6"/>
      <c r="B23" s="6"/>
      <c r="C23" s="6"/>
      <c r="D23" s="6"/>
      <c r="E23" s="6" t="s">
        <v>96</v>
      </c>
      <c r="F23" s="6"/>
      <c r="G23" s="6" t="s">
        <v>469</v>
      </c>
      <c r="H23" s="6"/>
    </row>
    <row r="24" spans="1:8" x14ac:dyDescent="0.3">
      <c r="A24" s="6"/>
      <c r="B24" s="6"/>
      <c r="C24" s="6"/>
      <c r="D24" s="6"/>
      <c r="E24" s="6"/>
      <c r="F24" s="6"/>
      <c r="G24" s="6"/>
      <c r="H24" s="6"/>
    </row>
    <row r="25" spans="1:8" x14ac:dyDescent="0.3">
      <c r="A25" s="6"/>
      <c r="B25" s="6"/>
      <c r="C25" s="6"/>
      <c r="D25" s="6"/>
      <c r="E25" s="6" t="s">
        <v>159</v>
      </c>
      <c r="F25" s="6"/>
      <c r="G25" s="26" t="s">
        <v>99</v>
      </c>
      <c r="H25" s="6"/>
    </row>
    <row r="26" spans="1:8" x14ac:dyDescent="0.3">
      <c r="A26" s="6"/>
      <c r="B26" s="6"/>
      <c r="C26" s="6"/>
      <c r="D26" s="6"/>
      <c r="E26" s="6"/>
      <c r="F26" s="6"/>
      <c r="G26" s="26"/>
      <c r="H26" s="6"/>
    </row>
    <row r="27" spans="1:8" x14ac:dyDescent="0.3">
      <c r="A27" s="6"/>
      <c r="B27" s="6"/>
      <c r="C27" s="6"/>
      <c r="D27" s="6"/>
      <c r="E27" s="6" t="s">
        <v>159</v>
      </c>
      <c r="F27" s="6"/>
      <c r="G27" s="26" t="s">
        <v>99</v>
      </c>
      <c r="H27" s="6"/>
    </row>
    <row r="28" spans="1:8" x14ac:dyDescent="0.3">
      <c r="A28" s="6"/>
      <c r="B28" s="6"/>
      <c r="C28" s="6"/>
      <c r="D28" s="6"/>
      <c r="E28" s="6"/>
      <c r="F28" s="6"/>
      <c r="G28" s="6"/>
      <c r="H28" s="6"/>
    </row>
    <row r="29" spans="1:8" x14ac:dyDescent="0.3">
      <c r="A29" s="6"/>
      <c r="B29" s="6"/>
      <c r="C29" s="26" t="s">
        <v>97</v>
      </c>
      <c r="D29" s="6"/>
      <c r="E29" s="6" t="s">
        <v>98</v>
      </c>
      <c r="F29" s="6"/>
      <c r="G29" s="6"/>
      <c r="H29" s="6"/>
    </row>
    <row r="30" spans="1:8" x14ac:dyDescent="0.3">
      <c r="A30" s="6"/>
      <c r="B30" s="6"/>
      <c r="C30" s="6"/>
      <c r="D30" s="6"/>
      <c r="E30" s="6" t="s">
        <v>62</v>
      </c>
      <c r="F30" s="6"/>
      <c r="G30" s="6" t="s">
        <v>99</v>
      </c>
      <c r="H30" s="6"/>
    </row>
    <row r="31" spans="1:8" x14ac:dyDescent="0.3">
      <c r="A31" s="6"/>
      <c r="B31" s="6"/>
      <c r="C31" s="6"/>
      <c r="D31" s="6"/>
      <c r="E31" s="6"/>
      <c r="F31" s="6"/>
      <c r="G31" s="6"/>
      <c r="H31" s="6"/>
    </row>
    <row r="32" spans="1:8" x14ac:dyDescent="0.3">
      <c r="A32" s="6"/>
      <c r="B32" s="6"/>
      <c r="C32" s="6"/>
      <c r="D32" s="6"/>
      <c r="E32" s="6"/>
      <c r="F32" s="6"/>
      <c r="G32" s="6"/>
      <c r="H32" s="6"/>
    </row>
    <row r="33" spans="1:10" ht="18" x14ac:dyDescent="0.3">
      <c r="A33" s="6"/>
      <c r="B33" s="272" t="s">
        <v>470</v>
      </c>
      <c r="C33" s="272"/>
      <c r="D33" s="272"/>
      <c r="E33" s="272"/>
      <c r="F33" s="272"/>
      <c r="G33" s="272"/>
      <c r="H33" s="272"/>
      <c r="I33" s="272"/>
    </row>
    <row r="34" spans="1:10" x14ac:dyDescent="0.3">
      <c r="A34" s="6"/>
      <c r="B34" s="6"/>
      <c r="C34" s="6"/>
      <c r="D34" s="6"/>
      <c r="E34" s="6"/>
      <c r="F34" s="6"/>
      <c r="G34" s="6"/>
      <c r="H34" s="6"/>
    </row>
    <row r="35" spans="1:10" x14ac:dyDescent="0.3">
      <c r="A35" s="6"/>
      <c r="B35" s="6"/>
      <c r="C35" s="6"/>
      <c r="D35" s="6"/>
      <c r="E35" s="6"/>
      <c r="F35" s="6"/>
      <c r="G35" s="6"/>
      <c r="H35" s="6"/>
    </row>
    <row r="36" spans="1:10" x14ac:dyDescent="0.3">
      <c r="A36" s="50" t="s">
        <v>169</v>
      </c>
      <c r="B36" s="29"/>
      <c r="C36" s="29"/>
      <c r="D36" s="29"/>
      <c r="E36" s="29"/>
      <c r="F36" s="6"/>
    </row>
    <row r="37" spans="1:10" ht="16.5" customHeight="1" x14ac:dyDescent="0.3">
      <c r="A37" s="269" t="s">
        <v>170</v>
      </c>
      <c r="B37" s="269"/>
      <c r="C37" s="269"/>
      <c r="D37" s="269"/>
      <c r="E37" s="269"/>
      <c r="F37" s="269"/>
      <c r="G37" s="269"/>
      <c r="H37" s="269"/>
      <c r="I37" s="269"/>
      <c r="J37" s="269"/>
    </row>
    <row r="38" spans="1:10" ht="20.25" customHeight="1" x14ac:dyDescent="0.3">
      <c r="A38" s="269" t="s">
        <v>167</v>
      </c>
      <c r="B38" s="269"/>
      <c r="C38" s="269"/>
      <c r="D38" s="269"/>
      <c r="E38" s="269"/>
      <c r="F38" s="269"/>
      <c r="G38" s="269"/>
      <c r="H38" s="269"/>
      <c r="I38" s="269"/>
      <c r="J38" s="269"/>
    </row>
    <row r="39" spans="1:10" x14ac:dyDescent="0.3">
      <c r="A39" s="51"/>
      <c r="B39" s="51"/>
      <c r="C39" s="51"/>
      <c r="D39" s="51"/>
      <c r="E39" s="51"/>
      <c r="F39" s="51"/>
    </row>
    <row r="40" spans="1:10" x14ac:dyDescent="0.3">
      <c r="A40" s="51"/>
      <c r="B40" s="51"/>
      <c r="C40" s="51"/>
      <c r="D40" s="51"/>
      <c r="E40" s="51"/>
      <c r="F40" s="51"/>
    </row>
    <row r="41" spans="1:10" x14ac:dyDescent="0.3">
      <c r="A41" s="6"/>
      <c r="B41" s="6"/>
      <c r="C41" s="6"/>
      <c r="D41" s="6"/>
      <c r="E41" s="6"/>
      <c r="F41" s="6"/>
      <c r="G41" s="6"/>
      <c r="H41" s="6"/>
    </row>
    <row r="42" spans="1:10" x14ac:dyDescent="0.3">
      <c r="A42" s="6"/>
      <c r="B42" s="6"/>
      <c r="C42" s="6"/>
      <c r="D42" s="6"/>
      <c r="E42" s="6"/>
      <c r="F42" s="6"/>
      <c r="G42" s="6"/>
      <c r="H42" s="6"/>
    </row>
    <row r="44" spans="1:10" x14ac:dyDescent="0.3">
      <c r="A44" s="12"/>
    </row>
  </sheetData>
  <mergeCells count="7">
    <mergeCell ref="A37:J37"/>
    <mergeCell ref="A38:J38"/>
    <mergeCell ref="A4:J4"/>
    <mergeCell ref="B7:I12"/>
    <mergeCell ref="B14:I15"/>
    <mergeCell ref="D21:G21"/>
    <mergeCell ref="B33:I33"/>
  </mergeCells>
  <phoneticPr fontId="1" type="noConversion"/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23"/>
  <sheetViews>
    <sheetView view="pageBreakPreview" zoomScale="115" zoomScaleNormal="100" zoomScaleSheetLayoutView="115" workbookViewId="0">
      <selection activeCell="H29" sqref="H29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120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277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35</v>
      </c>
      <c r="J6" s="236"/>
    </row>
    <row r="7" spans="1:10" x14ac:dyDescent="0.3">
      <c r="A7" s="27" t="s">
        <v>36</v>
      </c>
      <c r="B7" s="238" t="s">
        <v>37</v>
      </c>
      <c r="C7" s="238"/>
      <c r="D7" s="238" t="s">
        <v>38</v>
      </c>
      <c r="E7" s="238"/>
      <c r="F7" s="238" t="s">
        <v>39</v>
      </c>
      <c r="G7" s="238"/>
      <c r="H7" s="238" t="s">
        <v>40</v>
      </c>
      <c r="I7" s="238"/>
      <c r="J7" s="28" t="s">
        <v>41</v>
      </c>
    </row>
    <row r="8" spans="1:10" x14ac:dyDescent="0.3">
      <c r="A8" s="104" t="s">
        <v>474</v>
      </c>
      <c r="B8" s="273" t="s">
        <v>475</v>
      </c>
      <c r="C8" s="273"/>
      <c r="D8" s="273" t="s">
        <v>476</v>
      </c>
      <c r="E8" s="273"/>
      <c r="F8" s="273" t="s">
        <v>477</v>
      </c>
      <c r="G8" s="273"/>
      <c r="H8" s="274">
        <v>44588569</v>
      </c>
      <c r="I8" s="274"/>
      <c r="J8" s="105"/>
    </row>
    <row r="9" spans="1:10" x14ac:dyDescent="0.3">
      <c r="A9" s="106" t="s">
        <v>478</v>
      </c>
      <c r="B9" s="275" t="s">
        <v>479</v>
      </c>
      <c r="C9" s="275"/>
      <c r="D9" s="275" t="s">
        <v>480</v>
      </c>
      <c r="E9" s="275"/>
      <c r="F9" s="275" t="s">
        <v>481</v>
      </c>
      <c r="G9" s="275"/>
      <c r="H9" s="276">
        <v>4600000</v>
      </c>
      <c r="I9" s="276"/>
      <c r="J9" s="107"/>
    </row>
    <row r="10" spans="1:10" x14ac:dyDescent="0.3">
      <c r="A10" s="106"/>
      <c r="B10" s="275"/>
      <c r="C10" s="275"/>
      <c r="D10" s="275"/>
      <c r="E10" s="275"/>
      <c r="F10" s="275"/>
      <c r="G10" s="275"/>
      <c r="H10" s="276"/>
      <c r="I10" s="276"/>
      <c r="J10" s="107"/>
    </row>
    <row r="11" spans="1:10" x14ac:dyDescent="0.3">
      <c r="A11" s="106"/>
      <c r="B11" s="275"/>
      <c r="C11" s="275"/>
      <c r="D11" s="275"/>
      <c r="E11" s="275"/>
      <c r="F11" s="275"/>
      <c r="G11" s="275"/>
      <c r="H11" s="276"/>
      <c r="I11" s="276"/>
      <c r="J11" s="107"/>
    </row>
    <row r="12" spans="1:10" x14ac:dyDescent="0.3">
      <c r="A12" s="106"/>
      <c r="B12" s="275"/>
      <c r="C12" s="275"/>
      <c r="D12" s="275"/>
      <c r="E12" s="275"/>
      <c r="F12" s="275"/>
      <c r="G12" s="275"/>
      <c r="H12" s="276"/>
      <c r="I12" s="276"/>
      <c r="J12" s="107"/>
    </row>
    <row r="13" spans="1:10" x14ac:dyDescent="0.3">
      <c r="A13" s="106"/>
      <c r="B13" s="275"/>
      <c r="C13" s="275"/>
      <c r="D13" s="275"/>
      <c r="E13" s="275"/>
      <c r="F13" s="275"/>
      <c r="G13" s="275"/>
      <c r="H13" s="276"/>
      <c r="I13" s="276"/>
      <c r="J13" s="107"/>
    </row>
    <row r="14" spans="1:10" x14ac:dyDescent="0.3">
      <c r="A14" s="106"/>
      <c r="B14" s="275"/>
      <c r="C14" s="275"/>
      <c r="D14" s="275"/>
      <c r="E14" s="275"/>
      <c r="F14" s="275"/>
      <c r="G14" s="275"/>
      <c r="H14" s="276"/>
      <c r="I14" s="276"/>
      <c r="J14" s="107"/>
    </row>
    <row r="15" spans="1:10" x14ac:dyDescent="0.3">
      <c r="A15" s="106"/>
      <c r="B15" s="275"/>
      <c r="C15" s="275"/>
      <c r="D15" s="275"/>
      <c r="E15" s="275"/>
      <c r="F15" s="275"/>
      <c r="G15" s="275"/>
      <c r="H15" s="276"/>
      <c r="I15" s="276"/>
      <c r="J15" s="107"/>
    </row>
    <row r="16" spans="1:10" x14ac:dyDescent="0.3">
      <c r="A16" s="106"/>
      <c r="B16" s="275"/>
      <c r="C16" s="275"/>
      <c r="D16" s="275"/>
      <c r="E16" s="275"/>
      <c r="F16" s="275"/>
      <c r="G16" s="275"/>
      <c r="H16" s="276"/>
      <c r="I16" s="276"/>
      <c r="J16" s="107"/>
    </row>
    <row r="17" spans="1:10" x14ac:dyDescent="0.3">
      <c r="A17" s="106"/>
      <c r="B17" s="275"/>
      <c r="C17" s="275"/>
      <c r="D17" s="275"/>
      <c r="E17" s="275"/>
      <c r="F17" s="275"/>
      <c r="G17" s="275"/>
      <c r="H17" s="276"/>
      <c r="I17" s="276"/>
      <c r="J17" s="107"/>
    </row>
    <row r="18" spans="1:10" x14ac:dyDescent="0.3">
      <c r="A18" s="106"/>
      <c r="B18" s="275"/>
      <c r="C18" s="275"/>
      <c r="D18" s="275"/>
      <c r="E18" s="275"/>
      <c r="F18" s="275"/>
      <c r="G18" s="275"/>
      <c r="H18" s="276"/>
      <c r="I18" s="276"/>
      <c r="J18" s="107"/>
    </row>
    <row r="19" spans="1:10" x14ac:dyDescent="0.3">
      <c r="A19" s="108" t="s">
        <v>25</v>
      </c>
      <c r="B19" s="228"/>
      <c r="C19" s="228"/>
      <c r="D19" s="228"/>
      <c r="E19" s="228"/>
      <c r="F19" s="228"/>
      <c r="G19" s="228"/>
      <c r="H19" s="277">
        <f>SUM(H8:I18)</f>
        <v>49188569</v>
      </c>
      <c r="I19" s="277"/>
      <c r="J19" s="109"/>
    </row>
    <row r="20" spans="1:1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3">
      <c r="A21" s="223" t="s">
        <v>415</v>
      </c>
      <c r="B21" s="223"/>
      <c r="C21" s="223"/>
      <c r="D21" s="223"/>
      <c r="E21" s="223"/>
      <c r="F21" s="223"/>
      <c r="G21" s="6"/>
      <c r="H21" s="6"/>
      <c r="I21" s="6"/>
      <c r="J21" s="6"/>
    </row>
    <row r="22" spans="1:10" x14ac:dyDescent="0.3">
      <c r="A22" s="223" t="s">
        <v>168</v>
      </c>
      <c r="B22" s="223"/>
      <c r="C22" s="223"/>
      <c r="D22" s="223"/>
      <c r="E22" s="223"/>
      <c r="F22" s="223"/>
      <c r="G22" s="6"/>
      <c r="H22" s="6"/>
      <c r="I22" s="6"/>
      <c r="J22" s="6"/>
    </row>
    <row r="23" spans="1:10" x14ac:dyDescent="0.3">
      <c r="A23" s="223" t="s">
        <v>482</v>
      </c>
      <c r="B23" s="223"/>
      <c r="C23" s="223"/>
      <c r="D23" s="223"/>
      <c r="E23" s="223"/>
      <c r="F23" s="223"/>
      <c r="G23" s="223"/>
      <c r="H23" s="223"/>
      <c r="I23" s="6"/>
      <c r="J23" s="6"/>
    </row>
  </sheetData>
  <mergeCells count="58">
    <mergeCell ref="A21:F21"/>
    <mergeCell ref="A23:H23"/>
    <mergeCell ref="B18:C18"/>
    <mergeCell ref="D18:E18"/>
    <mergeCell ref="F18:G18"/>
    <mergeCell ref="H18:I18"/>
    <mergeCell ref="B19:C19"/>
    <mergeCell ref="D19:E19"/>
    <mergeCell ref="F19:G19"/>
    <mergeCell ref="H19:I19"/>
    <mergeCell ref="A22:F22"/>
    <mergeCell ref="B16:C16"/>
    <mergeCell ref="D16:E16"/>
    <mergeCell ref="F16:G16"/>
    <mergeCell ref="H16:I16"/>
    <mergeCell ref="B17:C17"/>
    <mergeCell ref="D17:E17"/>
    <mergeCell ref="F17:G17"/>
    <mergeCell ref="H17:I17"/>
    <mergeCell ref="B14:C14"/>
    <mergeCell ref="D14:E14"/>
    <mergeCell ref="F14:G14"/>
    <mergeCell ref="H14:I14"/>
    <mergeCell ref="B15:C15"/>
    <mergeCell ref="D15:E15"/>
    <mergeCell ref="F15:G15"/>
    <mergeCell ref="H15:I15"/>
    <mergeCell ref="B12:C12"/>
    <mergeCell ref="D12:E12"/>
    <mergeCell ref="F12:G12"/>
    <mergeCell ref="H12:I12"/>
    <mergeCell ref="B13:C13"/>
    <mergeCell ref="D13:E13"/>
    <mergeCell ref="F13:G13"/>
    <mergeCell ref="H13:I13"/>
    <mergeCell ref="B10:C10"/>
    <mergeCell ref="D10:E10"/>
    <mergeCell ref="F10:G10"/>
    <mergeCell ref="H10:I10"/>
    <mergeCell ref="B11:C11"/>
    <mergeCell ref="D11:E11"/>
    <mergeCell ref="F11:G11"/>
    <mergeCell ref="H11:I11"/>
    <mergeCell ref="B8:C8"/>
    <mergeCell ref="D8:E8"/>
    <mergeCell ref="F8:G8"/>
    <mergeCell ref="H8:I8"/>
    <mergeCell ref="B9:C9"/>
    <mergeCell ref="D9:E9"/>
    <mergeCell ref="F9:G9"/>
    <mergeCell ref="H9:I9"/>
    <mergeCell ref="A2:B2"/>
    <mergeCell ref="B4:I4"/>
    <mergeCell ref="I6:J6"/>
    <mergeCell ref="B7:C7"/>
    <mergeCell ref="D7:E7"/>
    <mergeCell ref="F7:G7"/>
    <mergeCell ref="H7:I7"/>
  </mergeCells>
  <phoneticPr fontId="1" type="noConversion"/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"/>
  <sheetViews>
    <sheetView workbookViewId="0">
      <selection activeCell="I25" sqref="I25"/>
    </sheetView>
  </sheetViews>
  <sheetFormatPr defaultRowHeight="16.5" x14ac:dyDescent="0.3"/>
  <cols>
    <col min="1" max="8" width="12.25" customWidth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"/>
  <sheetViews>
    <sheetView topLeftCell="A4" workbookViewId="0">
      <selection activeCell="P33" sqref="P33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view="pageBreakPreview" zoomScaleNormal="100" zoomScaleSheetLayoutView="100" zoomScalePageLayoutView="90" workbookViewId="0">
      <selection activeCell="L37" sqref="L37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126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278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281" t="s">
        <v>42</v>
      </c>
      <c r="B6" s="281"/>
      <c r="C6" s="6"/>
      <c r="D6" s="6"/>
      <c r="E6" s="6"/>
      <c r="F6" s="6"/>
      <c r="G6" s="6"/>
      <c r="H6" s="6"/>
      <c r="I6" s="6"/>
      <c r="J6" s="6"/>
    </row>
    <row r="7" spans="1:10" x14ac:dyDescent="0.3">
      <c r="A7" s="6"/>
      <c r="B7" s="6"/>
      <c r="C7" s="6"/>
      <c r="D7" s="6"/>
      <c r="E7" s="6"/>
      <c r="F7" s="6"/>
      <c r="G7" s="6"/>
      <c r="H7" s="6"/>
      <c r="I7" s="236" t="s">
        <v>4</v>
      </c>
      <c r="J7" s="236"/>
    </row>
    <row r="8" spans="1:10" x14ac:dyDescent="0.3">
      <c r="A8" s="237" t="s">
        <v>43</v>
      </c>
      <c r="B8" s="238"/>
      <c r="C8" s="238"/>
      <c r="D8" s="238" t="s">
        <v>44</v>
      </c>
      <c r="E8" s="238"/>
      <c r="F8" s="238"/>
      <c r="G8" s="238" t="s">
        <v>45</v>
      </c>
      <c r="H8" s="238"/>
      <c r="I8" s="238"/>
      <c r="J8" s="28" t="s">
        <v>11</v>
      </c>
    </row>
    <row r="9" spans="1:10" x14ac:dyDescent="0.3">
      <c r="A9" s="283"/>
      <c r="B9" s="284"/>
      <c r="C9" s="284"/>
      <c r="D9" s="284" t="s">
        <v>483</v>
      </c>
      <c r="E9" s="284"/>
      <c r="F9" s="284"/>
      <c r="G9" s="284"/>
      <c r="H9" s="284"/>
      <c r="I9" s="284"/>
      <c r="J9" s="278"/>
    </row>
    <row r="10" spans="1:10" x14ac:dyDescent="0.3">
      <c r="A10" s="285"/>
      <c r="B10" s="286"/>
      <c r="C10" s="286"/>
      <c r="D10" s="286"/>
      <c r="E10" s="286"/>
      <c r="F10" s="286"/>
      <c r="G10" s="286"/>
      <c r="H10" s="286"/>
      <c r="I10" s="286"/>
      <c r="J10" s="279"/>
    </row>
    <row r="11" spans="1:10" x14ac:dyDescent="0.3">
      <c r="A11" s="285"/>
      <c r="B11" s="286"/>
      <c r="C11" s="286"/>
      <c r="D11" s="286"/>
      <c r="E11" s="286"/>
      <c r="F11" s="286"/>
      <c r="G11" s="286"/>
      <c r="H11" s="286"/>
      <c r="I11" s="286"/>
      <c r="J11" s="279"/>
    </row>
    <row r="12" spans="1:10" x14ac:dyDescent="0.3">
      <c r="A12" s="285"/>
      <c r="B12" s="286"/>
      <c r="C12" s="286"/>
      <c r="D12" s="286"/>
      <c r="E12" s="286"/>
      <c r="F12" s="286"/>
      <c r="G12" s="286"/>
      <c r="H12" s="286"/>
      <c r="I12" s="286"/>
      <c r="J12" s="279"/>
    </row>
    <row r="13" spans="1:10" x14ac:dyDescent="0.3">
      <c r="A13" s="285"/>
      <c r="B13" s="286"/>
      <c r="C13" s="286"/>
      <c r="D13" s="286"/>
      <c r="E13" s="286"/>
      <c r="F13" s="286"/>
      <c r="G13" s="286"/>
      <c r="H13" s="286"/>
      <c r="I13" s="286"/>
      <c r="J13" s="279"/>
    </row>
    <row r="14" spans="1:10" x14ac:dyDescent="0.3">
      <c r="A14" s="287"/>
      <c r="B14" s="288"/>
      <c r="C14" s="288"/>
      <c r="D14" s="288"/>
      <c r="E14" s="288"/>
      <c r="F14" s="288"/>
      <c r="G14" s="288"/>
      <c r="H14" s="288"/>
      <c r="I14" s="288"/>
      <c r="J14" s="280"/>
    </row>
    <row r="15" spans="1:10" x14ac:dyDescent="0.3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281" t="s">
        <v>46</v>
      </c>
      <c r="B17" s="281"/>
      <c r="C17" s="6"/>
      <c r="D17" s="6"/>
      <c r="E17" s="6"/>
      <c r="F17" s="6"/>
      <c r="G17" s="6"/>
      <c r="H17" s="6"/>
      <c r="I17" s="6"/>
      <c r="J17" s="6"/>
    </row>
    <row r="18" spans="1:10" x14ac:dyDescent="0.3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x14ac:dyDescent="0.3">
      <c r="A19" s="281" t="s">
        <v>47</v>
      </c>
      <c r="B19" s="281"/>
      <c r="C19" s="281"/>
      <c r="D19" s="281"/>
      <c r="E19" s="281"/>
      <c r="F19" s="6"/>
      <c r="G19" s="6"/>
      <c r="H19" s="6"/>
      <c r="I19" s="6"/>
      <c r="J19" s="6"/>
    </row>
    <row r="20" spans="1:1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3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3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3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3">
      <c r="A25" s="6"/>
      <c r="B25" s="6"/>
      <c r="C25" s="281" t="s">
        <v>135</v>
      </c>
      <c r="D25" s="281"/>
      <c r="E25" s="281"/>
      <c r="F25" s="281"/>
      <c r="G25" s="281"/>
      <c r="H25" s="281"/>
      <c r="I25" s="6"/>
      <c r="J25" s="6"/>
    </row>
    <row r="26" spans="1:10" x14ac:dyDescent="0.3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3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3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3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3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3">
      <c r="A31" s="6"/>
      <c r="B31" s="6"/>
      <c r="C31" s="281" t="s">
        <v>136</v>
      </c>
      <c r="D31" s="281"/>
      <c r="E31" s="281"/>
      <c r="F31" s="281"/>
      <c r="G31" s="281"/>
      <c r="H31" s="281"/>
      <c r="I31" s="6"/>
      <c r="J31" s="6"/>
    </row>
    <row r="32" spans="1:10" x14ac:dyDescent="0.3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1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pans="1:10" x14ac:dyDescent="0.3">
      <c r="A34" s="6"/>
      <c r="B34" s="6"/>
      <c r="C34" s="6"/>
      <c r="D34" s="6"/>
      <c r="E34" s="6"/>
      <c r="F34" s="6"/>
      <c r="G34" s="6"/>
      <c r="H34" s="6"/>
      <c r="I34" s="6"/>
      <c r="J34" s="6"/>
    </row>
    <row r="35" spans="1:10" x14ac:dyDescent="0.3">
      <c r="A35" s="6"/>
      <c r="B35" s="6"/>
      <c r="C35" s="6"/>
      <c r="D35" s="6"/>
      <c r="E35" s="6"/>
      <c r="F35" s="6"/>
      <c r="G35" s="6"/>
      <c r="H35" s="6"/>
      <c r="I35" s="6"/>
      <c r="J35" s="6"/>
    </row>
    <row r="36" spans="1:1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</row>
    <row r="37" spans="1:10" ht="18" x14ac:dyDescent="0.3">
      <c r="A37" s="6"/>
      <c r="B37" s="6"/>
      <c r="C37" s="6"/>
      <c r="D37" s="6"/>
      <c r="E37" s="282" t="s">
        <v>48</v>
      </c>
      <c r="F37" s="282"/>
      <c r="G37" s="282"/>
      <c r="H37" s="282"/>
      <c r="I37" s="282"/>
      <c r="J37" s="6"/>
    </row>
    <row r="38" spans="1:10" x14ac:dyDescent="0.3">
      <c r="A38" s="6"/>
      <c r="B38" s="6"/>
      <c r="C38" s="6"/>
      <c r="D38" s="6"/>
      <c r="E38" s="6"/>
      <c r="F38" s="6"/>
      <c r="G38" s="6"/>
      <c r="H38" s="6"/>
      <c r="I38" s="6"/>
      <c r="J38" s="6"/>
    </row>
    <row r="39" spans="1:10" x14ac:dyDescent="0.3">
      <c r="A39" s="6"/>
      <c r="B39" s="6"/>
      <c r="C39" s="6"/>
      <c r="D39" s="6"/>
      <c r="E39" s="6"/>
      <c r="F39" s="6"/>
      <c r="G39" s="6"/>
      <c r="H39" s="6"/>
      <c r="I39" s="6"/>
      <c r="J39" s="6"/>
    </row>
    <row r="40" spans="1:10" x14ac:dyDescent="0.3">
      <c r="A40" s="6"/>
      <c r="B40" s="6"/>
      <c r="C40" s="6"/>
      <c r="D40" s="6"/>
      <c r="E40" s="6"/>
      <c r="F40" s="6"/>
      <c r="G40" s="6"/>
      <c r="H40" s="6"/>
      <c r="I40" s="6"/>
      <c r="J40" s="6"/>
    </row>
    <row r="41" spans="1:10" x14ac:dyDescent="0.3">
      <c r="A41" s="229" t="s">
        <v>49</v>
      </c>
      <c r="B41" s="229"/>
      <c r="C41" s="229"/>
      <c r="D41" s="229"/>
      <c r="E41" s="229"/>
      <c r="F41" s="229"/>
      <c r="G41" s="6"/>
      <c r="H41" s="6"/>
      <c r="I41" s="6"/>
      <c r="J41" s="6"/>
    </row>
    <row r="42" spans="1:10" x14ac:dyDescent="0.3">
      <c r="A42" s="29" t="s">
        <v>447</v>
      </c>
      <c r="B42" s="29"/>
      <c r="C42" s="29"/>
      <c r="D42" s="29"/>
      <c r="E42" s="6"/>
      <c r="F42" s="6"/>
      <c r="G42" s="6"/>
      <c r="H42" s="6"/>
      <c r="I42" s="6"/>
      <c r="J42" s="6"/>
    </row>
  </sheetData>
  <mergeCells count="17">
    <mergeCell ref="C25:H25"/>
    <mergeCell ref="E37:I37"/>
    <mergeCell ref="A41:F41"/>
    <mergeCell ref="A9:C14"/>
    <mergeCell ref="D9:F14"/>
    <mergeCell ref="G9:I14"/>
    <mergeCell ref="C31:H31"/>
    <mergeCell ref="J9:J14"/>
    <mergeCell ref="A17:B17"/>
    <mergeCell ref="A19:E19"/>
    <mergeCell ref="A2:B2"/>
    <mergeCell ref="B4:I4"/>
    <mergeCell ref="A6:B6"/>
    <mergeCell ref="I7:J7"/>
    <mergeCell ref="A8:C8"/>
    <mergeCell ref="D8:F8"/>
    <mergeCell ref="G8:I8"/>
  </mergeCells>
  <phoneticPr fontId="1" type="noConversion"/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Normal="100" zoomScaleSheetLayoutView="100" workbookViewId="0">
      <selection activeCell="O24" sqref="O24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127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8.75" x14ac:dyDescent="0.3">
      <c r="A4" s="6"/>
      <c r="B4" s="289" t="s">
        <v>279</v>
      </c>
      <c r="C4" s="289"/>
      <c r="D4" s="289"/>
      <c r="E4" s="289"/>
      <c r="F4" s="289"/>
      <c r="G4" s="289"/>
      <c r="H4" s="289"/>
      <c r="I4" s="289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ht="22.5" customHeight="1" x14ac:dyDescent="0.3">
      <c r="A7" s="290" t="s">
        <v>50</v>
      </c>
      <c r="B7" s="292" t="s">
        <v>51</v>
      </c>
      <c r="C7" s="292" t="s">
        <v>52</v>
      </c>
      <c r="D7" s="292" t="s">
        <v>53</v>
      </c>
      <c r="E7" s="232" t="s">
        <v>54</v>
      </c>
      <c r="F7" s="232"/>
      <c r="G7" s="232" t="s">
        <v>55</v>
      </c>
      <c r="H7" s="232"/>
      <c r="I7" s="232" t="s">
        <v>56</v>
      </c>
      <c r="J7" s="294" t="s">
        <v>57</v>
      </c>
    </row>
    <row r="8" spans="1:10" ht="22.5" customHeight="1" x14ac:dyDescent="0.3">
      <c r="A8" s="291"/>
      <c r="B8" s="293"/>
      <c r="C8" s="293"/>
      <c r="D8" s="293"/>
      <c r="E8" s="19" t="s">
        <v>58</v>
      </c>
      <c r="F8" s="19" t="s">
        <v>59</v>
      </c>
      <c r="G8" s="288"/>
      <c r="H8" s="288"/>
      <c r="I8" s="288"/>
      <c r="J8" s="295"/>
    </row>
    <row r="9" spans="1:10" x14ac:dyDescent="0.3">
      <c r="A9" s="283"/>
      <c r="B9" s="284"/>
      <c r="C9" s="284"/>
      <c r="D9" s="284"/>
      <c r="E9" s="284"/>
      <c r="F9" s="284"/>
      <c r="G9" s="284" t="s">
        <v>483</v>
      </c>
      <c r="H9" s="284"/>
      <c r="I9" s="284"/>
      <c r="J9" s="278"/>
    </row>
    <row r="10" spans="1:10" x14ac:dyDescent="0.3">
      <c r="A10" s="285"/>
      <c r="B10" s="286"/>
      <c r="C10" s="286"/>
      <c r="D10" s="286"/>
      <c r="E10" s="286"/>
      <c r="F10" s="286"/>
      <c r="G10" s="286"/>
      <c r="H10" s="286"/>
      <c r="I10" s="286"/>
      <c r="J10" s="279"/>
    </row>
    <row r="11" spans="1:10" x14ac:dyDescent="0.3">
      <c r="A11" s="285"/>
      <c r="B11" s="286"/>
      <c r="C11" s="286"/>
      <c r="D11" s="286"/>
      <c r="E11" s="286"/>
      <c r="F11" s="286"/>
      <c r="G11" s="286"/>
      <c r="H11" s="286"/>
      <c r="I11" s="286"/>
      <c r="J11" s="279"/>
    </row>
    <row r="12" spans="1:10" x14ac:dyDescent="0.3">
      <c r="A12" s="285"/>
      <c r="B12" s="286"/>
      <c r="C12" s="286"/>
      <c r="D12" s="286"/>
      <c r="E12" s="286"/>
      <c r="F12" s="286"/>
      <c r="G12" s="286"/>
      <c r="H12" s="286"/>
      <c r="I12" s="286"/>
      <c r="J12" s="279"/>
    </row>
    <row r="13" spans="1:10" x14ac:dyDescent="0.3">
      <c r="A13" s="285"/>
      <c r="B13" s="286"/>
      <c r="C13" s="286"/>
      <c r="D13" s="286"/>
      <c r="E13" s="286"/>
      <c r="F13" s="286"/>
      <c r="G13" s="286"/>
      <c r="H13" s="286"/>
      <c r="I13" s="286"/>
      <c r="J13" s="279"/>
    </row>
    <row r="14" spans="1:10" x14ac:dyDescent="0.3">
      <c r="A14" s="285"/>
      <c r="B14" s="286"/>
      <c r="C14" s="286"/>
      <c r="D14" s="286"/>
      <c r="E14" s="286"/>
      <c r="F14" s="286"/>
      <c r="G14" s="286"/>
      <c r="H14" s="286"/>
      <c r="I14" s="286"/>
      <c r="J14" s="279"/>
    </row>
    <row r="15" spans="1:10" x14ac:dyDescent="0.3">
      <c r="A15" s="18" t="s">
        <v>3</v>
      </c>
      <c r="B15" s="30"/>
      <c r="C15" s="30"/>
      <c r="D15" s="30"/>
      <c r="E15" s="30"/>
      <c r="F15" s="30"/>
      <c r="G15" s="296"/>
      <c r="H15" s="297"/>
      <c r="I15" s="30"/>
      <c r="J15" s="22"/>
    </row>
    <row r="16" spans="1:10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223" t="s">
        <v>145</v>
      </c>
      <c r="B17" s="223"/>
      <c r="C17" s="223"/>
      <c r="D17" s="223"/>
      <c r="E17" s="223"/>
      <c r="F17" s="223"/>
      <c r="G17" s="6"/>
      <c r="H17" s="6"/>
      <c r="I17" s="6"/>
      <c r="J17" s="6"/>
    </row>
    <row r="18" spans="1:10" x14ac:dyDescent="0.3">
      <c r="A18" s="223" t="s">
        <v>449</v>
      </c>
      <c r="B18" s="223"/>
      <c r="C18" s="223"/>
      <c r="D18" s="223"/>
      <c r="E18" s="223"/>
      <c r="F18" s="223"/>
      <c r="G18" s="223"/>
      <c r="H18" s="6"/>
      <c r="I18" s="6"/>
      <c r="J18" s="6"/>
    </row>
    <row r="19" spans="1:10" x14ac:dyDescent="0.3">
      <c r="A19" s="223" t="s">
        <v>450</v>
      </c>
      <c r="B19" s="223"/>
      <c r="C19" s="223"/>
      <c r="D19" s="223"/>
      <c r="E19" s="223"/>
      <c r="F19" s="223"/>
      <c r="G19" s="223"/>
      <c r="H19" s="6"/>
      <c r="I19" s="6"/>
      <c r="J19" s="6"/>
    </row>
    <row r="20" spans="1:10" x14ac:dyDescent="0.3">
      <c r="A20" s="223" t="s">
        <v>448</v>
      </c>
      <c r="B20" s="223"/>
      <c r="C20" s="223"/>
      <c r="D20" s="223"/>
      <c r="E20" s="6"/>
      <c r="F20" s="6"/>
      <c r="G20" s="6"/>
      <c r="H20" s="6"/>
      <c r="I20" s="6"/>
      <c r="J20" s="6"/>
    </row>
  </sheetData>
  <mergeCells count="25">
    <mergeCell ref="A17:F17"/>
    <mergeCell ref="A18:G18"/>
    <mergeCell ref="A19:G19"/>
    <mergeCell ref="A20:D20"/>
    <mergeCell ref="F9:F14"/>
    <mergeCell ref="G9:H14"/>
    <mergeCell ref="I9:I14"/>
    <mergeCell ref="J9:J14"/>
    <mergeCell ref="G15:H15"/>
    <mergeCell ref="A9:A14"/>
    <mergeCell ref="B9:B14"/>
    <mergeCell ref="C9:C14"/>
    <mergeCell ref="D9:D14"/>
    <mergeCell ref="E9:E14"/>
    <mergeCell ref="A2:B2"/>
    <mergeCell ref="B4:I4"/>
    <mergeCell ref="I6:J6"/>
    <mergeCell ref="A7:A8"/>
    <mergeCell ref="B7:B8"/>
    <mergeCell ref="C7:C8"/>
    <mergeCell ref="D7:D8"/>
    <mergeCell ref="E7:F7"/>
    <mergeCell ref="G7:H8"/>
    <mergeCell ref="I7:I8"/>
    <mergeCell ref="J7:J8"/>
  </mergeCells>
  <phoneticPr fontId="1" type="noConversion"/>
  <pageMargins left="0.25" right="0.25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12"/>
  <sheetViews>
    <sheetView view="pageBreakPreview" zoomScale="115" zoomScaleNormal="100" zoomScaleSheetLayoutView="115" workbookViewId="0">
      <selection activeCell="A11" sqref="A11:F11"/>
    </sheetView>
  </sheetViews>
  <sheetFormatPr defaultRowHeight="16.5" x14ac:dyDescent="0.3"/>
  <cols>
    <col min="7" max="7" width="11.625" customWidth="1"/>
    <col min="8" max="8" width="10.5" bestFit="1" customWidth="1"/>
    <col min="10" max="10" width="11.625" bestFit="1" customWidth="1"/>
  </cols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128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26"/>
    </row>
    <row r="4" spans="1:10" ht="19.5" x14ac:dyDescent="0.3">
      <c r="A4" s="6"/>
      <c r="B4" s="235" t="s">
        <v>280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x14ac:dyDescent="0.3">
      <c r="A7" s="231" t="s">
        <v>14</v>
      </c>
      <c r="B7" s="232"/>
      <c r="C7" s="232" t="s">
        <v>60</v>
      </c>
      <c r="D7" s="232" t="s">
        <v>61</v>
      </c>
      <c r="E7" s="232" t="s">
        <v>62</v>
      </c>
      <c r="F7" s="232" t="s">
        <v>63</v>
      </c>
      <c r="G7" s="232" t="s">
        <v>64</v>
      </c>
      <c r="H7" s="232"/>
      <c r="I7" s="232"/>
      <c r="J7" s="308"/>
    </row>
    <row r="8" spans="1:10" x14ac:dyDescent="0.3">
      <c r="A8" s="287"/>
      <c r="B8" s="288"/>
      <c r="C8" s="288"/>
      <c r="D8" s="288"/>
      <c r="E8" s="288"/>
      <c r="F8" s="288"/>
      <c r="G8" s="19" t="s">
        <v>23</v>
      </c>
      <c r="H8" s="19" t="s">
        <v>24</v>
      </c>
      <c r="I8" s="19" t="s">
        <v>65</v>
      </c>
      <c r="J8" s="31" t="s">
        <v>66</v>
      </c>
    </row>
    <row r="9" spans="1:10" x14ac:dyDescent="0.3">
      <c r="A9" s="304" t="s">
        <v>67</v>
      </c>
      <c r="B9" s="305"/>
      <c r="C9" s="130"/>
      <c r="D9" s="130"/>
      <c r="E9" s="130"/>
      <c r="F9" s="130"/>
      <c r="G9" s="130"/>
      <c r="H9" s="130"/>
      <c r="I9" s="130"/>
      <c r="J9" s="131"/>
    </row>
    <row r="10" spans="1:10" x14ac:dyDescent="0.3">
      <c r="A10" s="306" t="s">
        <v>68</v>
      </c>
      <c r="B10" s="307"/>
      <c r="C10" s="132">
        <v>1</v>
      </c>
      <c r="D10" s="132" t="s">
        <v>533</v>
      </c>
      <c r="E10" s="132" t="s">
        <v>588</v>
      </c>
      <c r="F10" s="132">
        <v>17</v>
      </c>
      <c r="G10" s="133">
        <v>16744134</v>
      </c>
      <c r="H10" s="133">
        <v>8757873</v>
      </c>
      <c r="I10" s="134">
        <v>0</v>
      </c>
      <c r="J10" s="135">
        <f>SUM(G10:I10)</f>
        <v>25502007</v>
      </c>
    </row>
    <row r="11" spans="1:10" x14ac:dyDescent="0.3">
      <c r="A11" s="298" t="s">
        <v>416</v>
      </c>
      <c r="B11" s="299"/>
      <c r="C11" s="299"/>
      <c r="D11" s="299"/>
      <c r="E11" s="299"/>
      <c r="F11" s="300"/>
      <c r="G11" s="98"/>
      <c r="H11" s="98"/>
      <c r="I11" s="98"/>
      <c r="J11" s="99"/>
    </row>
    <row r="12" spans="1:10" ht="52.5" customHeight="1" x14ac:dyDescent="0.3">
      <c r="A12" s="301" t="s">
        <v>417</v>
      </c>
      <c r="B12" s="302"/>
      <c r="C12" s="302"/>
      <c r="D12" s="302"/>
      <c r="E12" s="302"/>
      <c r="F12" s="302"/>
      <c r="G12" s="302"/>
      <c r="H12" s="302"/>
      <c r="I12" s="302"/>
      <c r="J12" s="303"/>
    </row>
  </sheetData>
  <mergeCells count="13">
    <mergeCell ref="A11:F11"/>
    <mergeCell ref="A12:J12"/>
    <mergeCell ref="A9:B9"/>
    <mergeCell ref="A10:B10"/>
    <mergeCell ref="A2:B2"/>
    <mergeCell ref="B4:I4"/>
    <mergeCell ref="I6:J6"/>
    <mergeCell ref="A7:B8"/>
    <mergeCell ref="C7:C8"/>
    <mergeCell ref="D7:D8"/>
    <mergeCell ref="E7:E8"/>
    <mergeCell ref="F7:F8"/>
    <mergeCell ref="G7:J7"/>
  </mergeCells>
  <phoneticPr fontId="1" type="noConversion"/>
  <pageMargins left="0.25" right="0.25" top="0.75" bottom="0.75" header="0.3" footer="0.3"/>
  <pageSetup paperSize="9" scale="9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view="pageBreakPreview" zoomScale="115" zoomScaleNormal="100" zoomScaleSheetLayoutView="115" workbookViewId="0">
      <selection activeCell="D15" sqref="D15:E15"/>
    </sheetView>
  </sheetViews>
  <sheetFormatPr defaultRowHeight="16.5" x14ac:dyDescent="0.3"/>
  <cols>
    <col min="6" max="6" width="10.875" customWidth="1"/>
    <col min="10" max="10" width="6.375" customWidth="1"/>
  </cols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121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281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ht="22.5" customHeight="1" x14ac:dyDescent="0.3">
      <c r="A7" s="231" t="s">
        <v>69</v>
      </c>
      <c r="B7" s="232" t="s">
        <v>70</v>
      </c>
      <c r="C7" s="232"/>
      <c r="D7" s="232" t="s">
        <v>71</v>
      </c>
      <c r="E7" s="232"/>
      <c r="F7" s="292" t="s">
        <v>72</v>
      </c>
      <c r="G7" s="232" t="s">
        <v>73</v>
      </c>
      <c r="H7" s="232"/>
      <c r="I7" s="292" t="s">
        <v>160</v>
      </c>
      <c r="J7" s="294"/>
    </row>
    <row r="8" spans="1:10" ht="23.25" customHeight="1" x14ac:dyDescent="0.3">
      <c r="A8" s="287"/>
      <c r="B8" s="19" t="s">
        <v>74</v>
      </c>
      <c r="C8" s="19" t="s">
        <v>75</v>
      </c>
      <c r="D8" s="288"/>
      <c r="E8" s="288"/>
      <c r="F8" s="293"/>
      <c r="G8" s="19" t="s">
        <v>74</v>
      </c>
      <c r="H8" s="19" t="s">
        <v>75</v>
      </c>
      <c r="I8" s="293"/>
      <c r="J8" s="295"/>
    </row>
    <row r="9" spans="1:10" x14ac:dyDescent="0.3">
      <c r="A9" s="283"/>
      <c r="B9" s="284"/>
      <c r="C9" s="284"/>
      <c r="D9" s="284" t="s">
        <v>582</v>
      </c>
      <c r="E9" s="284"/>
      <c r="F9" s="284"/>
      <c r="G9" s="284"/>
      <c r="H9" s="284"/>
      <c r="I9" s="284"/>
      <c r="J9" s="278"/>
    </row>
    <row r="10" spans="1:10" x14ac:dyDescent="0.3">
      <c r="A10" s="285"/>
      <c r="B10" s="286"/>
      <c r="C10" s="286"/>
      <c r="D10" s="286"/>
      <c r="E10" s="286"/>
      <c r="F10" s="286"/>
      <c r="G10" s="286"/>
      <c r="H10" s="286"/>
      <c r="I10" s="286"/>
      <c r="J10" s="279"/>
    </row>
    <row r="11" spans="1:10" x14ac:dyDescent="0.3">
      <c r="A11" s="285"/>
      <c r="B11" s="286"/>
      <c r="C11" s="286"/>
      <c r="D11" s="286"/>
      <c r="E11" s="286"/>
      <c r="F11" s="286"/>
      <c r="G11" s="286"/>
      <c r="H11" s="286"/>
      <c r="I11" s="286"/>
      <c r="J11" s="279"/>
    </row>
    <row r="12" spans="1:10" x14ac:dyDescent="0.3">
      <c r="A12" s="285"/>
      <c r="B12" s="286"/>
      <c r="C12" s="286"/>
      <c r="D12" s="286"/>
      <c r="E12" s="286"/>
      <c r="F12" s="286"/>
      <c r="G12" s="286"/>
      <c r="H12" s="286"/>
      <c r="I12" s="286"/>
      <c r="J12" s="279"/>
    </row>
    <row r="13" spans="1:10" x14ac:dyDescent="0.3">
      <c r="A13" s="285"/>
      <c r="B13" s="286"/>
      <c r="C13" s="286"/>
      <c r="D13" s="286"/>
      <c r="E13" s="286"/>
      <c r="F13" s="286"/>
      <c r="G13" s="286"/>
      <c r="H13" s="286"/>
      <c r="I13" s="286"/>
      <c r="J13" s="279"/>
    </row>
    <row r="14" spans="1:10" x14ac:dyDescent="0.3">
      <c r="A14" s="285"/>
      <c r="B14" s="286"/>
      <c r="C14" s="286"/>
      <c r="D14" s="286"/>
      <c r="E14" s="286"/>
      <c r="F14" s="286"/>
      <c r="G14" s="286"/>
      <c r="H14" s="286"/>
      <c r="I14" s="286"/>
      <c r="J14" s="279"/>
    </row>
    <row r="15" spans="1:10" x14ac:dyDescent="0.3">
      <c r="A15" s="18" t="s">
        <v>3</v>
      </c>
      <c r="B15" s="30"/>
      <c r="C15" s="30"/>
      <c r="D15" s="296"/>
      <c r="E15" s="297"/>
      <c r="F15" s="30"/>
      <c r="G15" s="32"/>
      <c r="H15" s="32"/>
      <c r="I15" s="296"/>
      <c r="J15" s="309"/>
    </row>
  </sheetData>
  <mergeCells count="19">
    <mergeCell ref="H9:H14"/>
    <mergeCell ref="I9:J14"/>
    <mergeCell ref="D15:E15"/>
    <mergeCell ref="I15:J15"/>
    <mergeCell ref="A9:A14"/>
    <mergeCell ref="B9:B14"/>
    <mergeCell ref="C9:C14"/>
    <mergeCell ref="D9:E14"/>
    <mergeCell ref="F9:F14"/>
    <mergeCell ref="G9:G14"/>
    <mergeCell ref="A2:B2"/>
    <mergeCell ref="B4:I4"/>
    <mergeCell ref="I6:J6"/>
    <mergeCell ref="A7:A8"/>
    <mergeCell ref="B7:C7"/>
    <mergeCell ref="D7:E8"/>
    <mergeCell ref="F7:F8"/>
    <mergeCell ref="G7:H7"/>
    <mergeCell ref="I7:J8"/>
  </mergeCells>
  <phoneticPr fontId="1" type="noConversion"/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WhiteSpace="0" view="pageBreakPreview" zoomScaleNormal="100" zoomScaleSheetLayoutView="100" workbookViewId="0">
      <selection activeCell="G13" sqref="G13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129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169" t="s">
        <v>76</v>
      </c>
      <c r="C4" s="169"/>
      <c r="D4" s="169"/>
      <c r="E4" s="169"/>
      <c r="F4" s="169"/>
      <c r="G4" s="169"/>
      <c r="H4" s="169"/>
      <c r="I4" s="169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ht="22.5" customHeight="1" x14ac:dyDescent="0.3">
      <c r="A7" s="231" t="s">
        <v>19</v>
      </c>
      <c r="B7" s="232"/>
      <c r="C7" s="232"/>
      <c r="D7" s="292" t="s">
        <v>6</v>
      </c>
      <c r="E7" s="292" t="s">
        <v>77</v>
      </c>
      <c r="F7" s="292" t="s">
        <v>78</v>
      </c>
      <c r="G7" s="292" t="s">
        <v>79</v>
      </c>
      <c r="H7" s="292" t="s">
        <v>80</v>
      </c>
      <c r="I7" s="292" t="s">
        <v>161</v>
      </c>
      <c r="J7" s="294"/>
    </row>
    <row r="8" spans="1:10" ht="22.5" customHeight="1" x14ac:dyDescent="0.3">
      <c r="A8" s="18" t="s">
        <v>7</v>
      </c>
      <c r="B8" s="19" t="s">
        <v>8</v>
      </c>
      <c r="C8" s="19" t="s">
        <v>9</v>
      </c>
      <c r="D8" s="293"/>
      <c r="E8" s="293"/>
      <c r="F8" s="293"/>
      <c r="G8" s="293"/>
      <c r="H8" s="293"/>
      <c r="I8" s="293"/>
      <c r="J8" s="295"/>
    </row>
    <row r="9" spans="1:10" x14ac:dyDescent="0.3">
      <c r="A9" s="33"/>
      <c r="B9" s="34"/>
      <c r="C9" s="34"/>
      <c r="D9" s="20"/>
      <c r="E9" s="20"/>
      <c r="F9" s="20"/>
      <c r="G9" s="20"/>
      <c r="H9" s="20"/>
      <c r="I9" s="312"/>
      <c r="J9" s="313"/>
    </row>
    <row r="10" spans="1:10" x14ac:dyDescent="0.3">
      <c r="A10" s="35"/>
      <c r="B10" s="36"/>
      <c r="C10" s="36"/>
      <c r="D10" s="21"/>
      <c r="E10" s="21"/>
      <c r="F10" s="21"/>
      <c r="G10" s="21"/>
      <c r="H10" s="21"/>
      <c r="I10" s="310"/>
      <c r="J10" s="311"/>
    </row>
    <row r="11" spans="1:10" x14ac:dyDescent="0.3">
      <c r="A11" s="35"/>
      <c r="B11" s="36"/>
      <c r="C11" s="36"/>
      <c r="D11" s="21"/>
      <c r="E11" s="21"/>
      <c r="F11" s="21"/>
      <c r="G11" s="21"/>
      <c r="H11" s="21"/>
      <c r="I11" s="310"/>
      <c r="J11" s="311"/>
    </row>
    <row r="12" spans="1:10" x14ac:dyDescent="0.3">
      <c r="A12" s="35"/>
      <c r="B12" s="36"/>
      <c r="C12" s="36"/>
      <c r="D12" s="21" t="s">
        <v>578</v>
      </c>
      <c r="E12" s="21" t="s">
        <v>579</v>
      </c>
      <c r="F12" s="21" t="s">
        <v>580</v>
      </c>
      <c r="G12" s="21" t="s">
        <v>581</v>
      </c>
      <c r="H12" s="21"/>
      <c r="I12" s="310"/>
      <c r="J12" s="311"/>
    </row>
    <row r="13" spans="1:10" x14ac:dyDescent="0.3">
      <c r="A13" s="35"/>
      <c r="B13" s="36"/>
      <c r="C13" s="36"/>
      <c r="D13" s="21"/>
      <c r="E13" s="21"/>
      <c r="F13" s="21"/>
      <c r="G13" s="21"/>
      <c r="H13" s="21"/>
      <c r="I13" s="310"/>
      <c r="J13" s="311"/>
    </row>
    <row r="14" spans="1:10" x14ac:dyDescent="0.3">
      <c r="A14" s="35"/>
      <c r="B14" s="36"/>
      <c r="C14" s="36"/>
      <c r="D14" s="21"/>
      <c r="E14" s="21"/>
      <c r="F14" s="21"/>
      <c r="G14" s="21"/>
      <c r="H14" s="21"/>
      <c r="I14" s="310"/>
      <c r="J14" s="311"/>
    </row>
    <row r="15" spans="1:10" x14ac:dyDescent="0.3">
      <c r="A15" s="35"/>
      <c r="B15" s="36"/>
      <c r="C15" s="36"/>
      <c r="D15" s="21"/>
      <c r="E15" s="21"/>
      <c r="F15" s="21"/>
      <c r="G15" s="21"/>
      <c r="H15" s="21"/>
      <c r="I15" s="37"/>
      <c r="J15" s="38"/>
    </row>
    <row r="16" spans="1:10" x14ac:dyDescent="0.3">
      <c r="A16" s="35"/>
      <c r="B16" s="36"/>
      <c r="C16" s="36"/>
      <c r="D16" s="21"/>
      <c r="E16" s="21"/>
      <c r="F16" s="21"/>
      <c r="G16" s="21"/>
      <c r="H16" s="21"/>
      <c r="I16" s="37"/>
      <c r="J16" s="38"/>
    </row>
    <row r="17" spans="1:10" x14ac:dyDescent="0.3">
      <c r="A17" s="35"/>
      <c r="B17" s="36"/>
      <c r="C17" s="36"/>
      <c r="D17" s="21"/>
      <c r="E17" s="21"/>
      <c r="F17" s="21"/>
      <c r="G17" s="21"/>
      <c r="H17" s="21"/>
      <c r="I17" s="37"/>
      <c r="J17" s="38"/>
    </row>
    <row r="18" spans="1:10" x14ac:dyDescent="0.3">
      <c r="A18" s="35"/>
      <c r="B18" s="36"/>
      <c r="C18" s="36"/>
      <c r="D18" s="21"/>
      <c r="E18" s="39"/>
      <c r="F18" s="21"/>
      <c r="G18" s="21"/>
      <c r="H18" s="21"/>
      <c r="I18" s="310"/>
      <c r="J18" s="311"/>
    </row>
    <row r="19" spans="1:10" x14ac:dyDescent="0.3">
      <c r="A19" s="35"/>
      <c r="B19" s="36"/>
      <c r="C19" s="36"/>
      <c r="D19" s="21"/>
      <c r="E19" s="21"/>
      <c r="F19" s="21"/>
      <c r="G19" s="21"/>
      <c r="H19" s="21"/>
      <c r="I19" s="310"/>
      <c r="J19" s="311"/>
    </row>
    <row r="20" spans="1:10" x14ac:dyDescent="0.3">
      <c r="A20" s="35"/>
      <c r="B20" s="36"/>
      <c r="C20" s="36"/>
      <c r="D20" s="21"/>
      <c r="E20" s="21"/>
      <c r="F20" s="21"/>
      <c r="G20" s="21"/>
      <c r="H20" s="21"/>
      <c r="I20" s="310"/>
      <c r="J20" s="311"/>
    </row>
    <row r="21" spans="1:10" x14ac:dyDescent="0.3">
      <c r="A21" s="40"/>
      <c r="B21" s="19" t="s">
        <v>3</v>
      </c>
      <c r="C21" s="32"/>
      <c r="D21" s="30"/>
      <c r="E21" s="30"/>
      <c r="F21" s="30"/>
      <c r="G21" s="30"/>
      <c r="H21" s="30"/>
      <c r="I21" s="296"/>
      <c r="J21" s="309"/>
    </row>
    <row r="22" spans="1:1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3">
      <c r="A23" s="229" t="s">
        <v>162</v>
      </c>
      <c r="B23" s="229"/>
      <c r="C23" s="229"/>
      <c r="D23" s="229"/>
      <c r="E23" s="229"/>
      <c r="F23" s="6"/>
      <c r="G23" s="6"/>
      <c r="H23" s="6"/>
      <c r="I23" s="6"/>
      <c r="J23" s="6"/>
    </row>
    <row r="24" spans="1:10" x14ac:dyDescent="0.3">
      <c r="A24" s="229" t="s">
        <v>452</v>
      </c>
      <c r="B24" s="229"/>
      <c r="C24" s="229"/>
      <c r="D24" s="229"/>
      <c r="E24" s="229"/>
      <c r="F24" s="6"/>
      <c r="G24" s="6"/>
      <c r="H24" s="6"/>
      <c r="I24" s="6"/>
      <c r="J24" s="6"/>
    </row>
    <row r="25" spans="1:10" x14ac:dyDescent="0.3">
      <c r="A25" s="229" t="s">
        <v>451</v>
      </c>
      <c r="B25" s="229"/>
      <c r="C25" s="229"/>
      <c r="D25" s="229"/>
      <c r="E25" s="229"/>
      <c r="F25" s="229"/>
      <c r="G25" s="229"/>
      <c r="H25" s="229"/>
      <c r="I25" s="229"/>
      <c r="J25" s="6"/>
    </row>
    <row r="26" spans="1:10" x14ac:dyDescent="0.3">
      <c r="B26" s="29" t="s">
        <v>146</v>
      </c>
      <c r="D26" s="29"/>
      <c r="E26" s="6"/>
      <c r="F26" s="6"/>
      <c r="G26" s="6"/>
      <c r="H26" s="6"/>
      <c r="I26" s="6"/>
      <c r="J26" s="6"/>
    </row>
  </sheetData>
  <mergeCells count="23">
    <mergeCell ref="A25:I25"/>
    <mergeCell ref="I18:J18"/>
    <mergeCell ref="I19:J19"/>
    <mergeCell ref="I20:J20"/>
    <mergeCell ref="I21:J21"/>
    <mergeCell ref="A23:E23"/>
    <mergeCell ref="A24:E24"/>
    <mergeCell ref="I14:J14"/>
    <mergeCell ref="A2:B2"/>
    <mergeCell ref="B4:I4"/>
    <mergeCell ref="I6:J6"/>
    <mergeCell ref="A7:C7"/>
    <mergeCell ref="D7:D8"/>
    <mergeCell ref="E7:E8"/>
    <mergeCell ref="F7:F8"/>
    <mergeCell ref="G7:G8"/>
    <mergeCell ref="H7:H8"/>
    <mergeCell ref="I7:J8"/>
    <mergeCell ref="I9:J9"/>
    <mergeCell ref="I10:J10"/>
    <mergeCell ref="I11:J11"/>
    <mergeCell ref="I12:J12"/>
    <mergeCell ref="I13:J13"/>
  </mergeCells>
  <phoneticPr fontId="1" type="noConversion"/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view="pageBreakPreview" zoomScale="115" zoomScaleNormal="100" zoomScaleSheetLayoutView="115" workbookViewId="0">
      <selection activeCell="E12" sqref="E12:F12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130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282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4</v>
      </c>
      <c r="J6" s="236"/>
    </row>
    <row r="7" spans="1:10" x14ac:dyDescent="0.3">
      <c r="A7" s="237" t="s">
        <v>81</v>
      </c>
      <c r="B7" s="238"/>
      <c r="C7" s="238" t="s">
        <v>75</v>
      </c>
      <c r="D7" s="238"/>
      <c r="E7" s="238" t="s">
        <v>82</v>
      </c>
      <c r="F7" s="238"/>
      <c r="G7" s="238" t="s">
        <v>83</v>
      </c>
      <c r="H7" s="238"/>
      <c r="I7" s="238" t="s">
        <v>84</v>
      </c>
      <c r="J7" s="239"/>
    </row>
    <row r="8" spans="1:10" x14ac:dyDescent="0.3">
      <c r="A8" s="283"/>
      <c r="B8" s="284"/>
      <c r="C8" s="284"/>
      <c r="D8" s="284"/>
      <c r="E8" s="284"/>
      <c r="F8" s="284"/>
      <c r="G8" s="284"/>
      <c r="H8" s="284"/>
      <c r="I8" s="284"/>
      <c r="J8" s="278"/>
    </row>
    <row r="9" spans="1:10" x14ac:dyDescent="0.3">
      <c r="A9" s="285"/>
      <c r="B9" s="286"/>
      <c r="C9" s="286"/>
      <c r="D9" s="286"/>
      <c r="E9" s="286"/>
      <c r="F9" s="286"/>
      <c r="G9" s="286"/>
      <c r="H9" s="286"/>
      <c r="I9" s="286"/>
      <c r="J9" s="279"/>
    </row>
    <row r="10" spans="1:10" x14ac:dyDescent="0.3">
      <c r="A10" s="285"/>
      <c r="B10" s="286"/>
      <c r="C10" s="286"/>
      <c r="D10" s="286"/>
      <c r="E10" s="286"/>
      <c r="F10" s="286"/>
      <c r="G10" s="286"/>
      <c r="H10" s="286"/>
      <c r="I10" s="286"/>
      <c r="J10" s="279"/>
    </row>
    <row r="11" spans="1:10" x14ac:dyDescent="0.3">
      <c r="A11" s="285"/>
      <c r="B11" s="286"/>
      <c r="C11" s="286"/>
      <c r="D11" s="286"/>
      <c r="E11" s="286" t="s">
        <v>577</v>
      </c>
      <c r="F11" s="286"/>
      <c r="G11" s="286"/>
      <c r="H11" s="286"/>
      <c r="I11" s="286"/>
      <c r="J11" s="279"/>
    </row>
    <row r="12" spans="1:10" x14ac:dyDescent="0.3">
      <c r="A12" s="285"/>
      <c r="B12" s="286"/>
      <c r="C12" s="286"/>
      <c r="D12" s="286"/>
      <c r="E12" s="286"/>
      <c r="F12" s="286"/>
      <c r="G12" s="286"/>
      <c r="H12" s="286"/>
      <c r="I12" s="286"/>
      <c r="J12" s="279"/>
    </row>
    <row r="13" spans="1:10" x14ac:dyDescent="0.3">
      <c r="A13" s="285"/>
      <c r="B13" s="286"/>
      <c r="C13" s="286"/>
      <c r="D13" s="286"/>
      <c r="E13" s="286"/>
      <c r="F13" s="286"/>
      <c r="G13" s="286"/>
      <c r="H13" s="286"/>
      <c r="I13" s="286"/>
      <c r="J13" s="279"/>
    </row>
    <row r="14" spans="1:10" x14ac:dyDescent="0.3">
      <c r="A14" s="285"/>
      <c r="B14" s="286"/>
      <c r="C14" s="286"/>
      <c r="D14" s="286"/>
      <c r="E14" s="286"/>
      <c r="F14" s="286"/>
      <c r="G14" s="286"/>
      <c r="H14" s="286"/>
      <c r="I14" s="286"/>
      <c r="J14" s="279"/>
    </row>
    <row r="15" spans="1:10" x14ac:dyDescent="0.3">
      <c r="A15" s="285"/>
      <c r="B15" s="286"/>
      <c r="C15" s="286"/>
      <c r="D15" s="286"/>
      <c r="E15" s="286"/>
      <c r="F15" s="286"/>
      <c r="G15" s="286"/>
      <c r="H15" s="286"/>
      <c r="I15" s="286"/>
      <c r="J15" s="279"/>
    </row>
    <row r="16" spans="1:10" x14ac:dyDescent="0.3">
      <c r="A16" s="285"/>
      <c r="B16" s="286"/>
      <c r="C16" s="286"/>
      <c r="D16" s="286"/>
      <c r="E16" s="286"/>
      <c r="F16" s="286"/>
      <c r="G16" s="286"/>
      <c r="H16" s="286"/>
      <c r="I16" s="286"/>
      <c r="J16" s="279"/>
    </row>
    <row r="17" spans="1:10" x14ac:dyDescent="0.3">
      <c r="A17" s="285"/>
      <c r="B17" s="286"/>
      <c r="C17" s="286"/>
      <c r="D17" s="286"/>
      <c r="E17" s="286"/>
      <c r="F17" s="286"/>
      <c r="G17" s="286"/>
      <c r="H17" s="286"/>
      <c r="I17" s="286"/>
      <c r="J17" s="279"/>
    </row>
    <row r="18" spans="1:10" x14ac:dyDescent="0.3">
      <c r="A18" s="285"/>
      <c r="B18" s="286"/>
      <c r="C18" s="286"/>
      <c r="D18" s="286"/>
      <c r="E18" s="286"/>
      <c r="F18" s="286"/>
      <c r="G18" s="286"/>
      <c r="H18" s="286"/>
      <c r="I18" s="286"/>
      <c r="J18" s="279"/>
    </row>
    <row r="19" spans="1:10" x14ac:dyDescent="0.3">
      <c r="A19" s="285"/>
      <c r="B19" s="286"/>
      <c r="C19" s="286"/>
      <c r="D19" s="286"/>
      <c r="E19" s="286"/>
      <c r="F19" s="286"/>
      <c r="G19" s="286"/>
      <c r="H19" s="286"/>
      <c r="I19" s="286"/>
      <c r="J19" s="279"/>
    </row>
    <row r="20" spans="1:10" x14ac:dyDescent="0.3">
      <c r="A20" s="285"/>
      <c r="B20" s="286"/>
      <c r="C20" s="286"/>
      <c r="D20" s="286"/>
      <c r="E20" s="286"/>
      <c r="F20" s="286"/>
      <c r="G20" s="286"/>
      <c r="H20" s="286"/>
      <c r="I20" s="286"/>
      <c r="J20" s="279"/>
    </row>
    <row r="21" spans="1:10" x14ac:dyDescent="0.3">
      <c r="A21" s="285"/>
      <c r="B21" s="286"/>
      <c r="C21" s="286"/>
      <c r="D21" s="286"/>
      <c r="E21" s="286"/>
      <c r="F21" s="286"/>
      <c r="G21" s="286"/>
      <c r="H21" s="286"/>
      <c r="I21" s="286"/>
      <c r="J21" s="279"/>
    </row>
    <row r="22" spans="1:10" x14ac:dyDescent="0.3">
      <c r="A22" s="285"/>
      <c r="B22" s="286"/>
      <c r="C22" s="286"/>
      <c r="D22" s="286"/>
      <c r="E22" s="286"/>
      <c r="F22" s="286"/>
      <c r="G22" s="286"/>
      <c r="H22" s="286"/>
      <c r="I22" s="286"/>
      <c r="J22" s="279"/>
    </row>
    <row r="23" spans="1:10" x14ac:dyDescent="0.3">
      <c r="A23" s="285"/>
      <c r="B23" s="286"/>
      <c r="C23" s="286"/>
      <c r="D23" s="286"/>
      <c r="E23" s="286"/>
      <c r="F23" s="286"/>
      <c r="G23" s="286"/>
      <c r="H23" s="286"/>
      <c r="I23" s="286"/>
      <c r="J23" s="279"/>
    </row>
    <row r="24" spans="1:10" x14ac:dyDescent="0.3">
      <c r="A24" s="287" t="s">
        <v>85</v>
      </c>
      <c r="B24" s="288"/>
      <c r="C24" s="288"/>
      <c r="D24" s="288"/>
      <c r="E24" s="288"/>
      <c r="F24" s="288"/>
      <c r="G24" s="288"/>
      <c r="H24" s="288"/>
      <c r="I24" s="288"/>
      <c r="J24" s="280"/>
    </row>
    <row r="25" spans="1:10" x14ac:dyDescent="0.3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3">
      <c r="A26" s="229" t="s">
        <v>171</v>
      </c>
      <c r="B26" s="229"/>
      <c r="C26" s="229"/>
      <c r="D26" s="229"/>
      <c r="E26" s="6"/>
      <c r="F26" s="6"/>
      <c r="G26" s="6"/>
      <c r="H26" s="6"/>
      <c r="I26" s="6"/>
      <c r="J26" s="6"/>
    </row>
    <row r="27" spans="1:10" x14ac:dyDescent="0.3">
      <c r="A27" s="229" t="s">
        <v>172</v>
      </c>
      <c r="B27" s="229"/>
      <c r="C27" s="229"/>
      <c r="D27" s="229"/>
      <c r="E27" s="6"/>
      <c r="F27" s="6"/>
      <c r="G27" s="6"/>
      <c r="H27" s="6"/>
      <c r="I27" s="6"/>
      <c r="J27" s="6"/>
    </row>
    <row r="28" spans="1:10" x14ac:dyDescent="0.3">
      <c r="A28" s="229" t="s">
        <v>173</v>
      </c>
      <c r="B28" s="229"/>
      <c r="C28" s="229"/>
      <c r="D28" s="229"/>
      <c r="E28" s="6"/>
      <c r="F28" s="6"/>
      <c r="G28" s="6"/>
      <c r="H28" s="6"/>
      <c r="I28" s="6"/>
      <c r="J28" s="6"/>
    </row>
  </sheetData>
  <mergeCells count="96">
    <mergeCell ref="A27:D27"/>
    <mergeCell ref="A28:D28"/>
    <mergeCell ref="A24:B24"/>
    <mergeCell ref="C24:D24"/>
    <mergeCell ref="E24:F24"/>
    <mergeCell ref="G24:H24"/>
    <mergeCell ref="I24:J24"/>
    <mergeCell ref="A26:D26"/>
    <mergeCell ref="A22:B22"/>
    <mergeCell ref="C22:D22"/>
    <mergeCell ref="E22:F22"/>
    <mergeCell ref="G22:H22"/>
    <mergeCell ref="I22:J22"/>
    <mergeCell ref="A23:B23"/>
    <mergeCell ref="C23:D23"/>
    <mergeCell ref="E23:F23"/>
    <mergeCell ref="G23:H23"/>
    <mergeCell ref="I23:J23"/>
    <mergeCell ref="A20:B20"/>
    <mergeCell ref="C20:D20"/>
    <mergeCell ref="E20:F20"/>
    <mergeCell ref="G20:H20"/>
    <mergeCell ref="I20:J20"/>
    <mergeCell ref="A21:B21"/>
    <mergeCell ref="C21:D21"/>
    <mergeCell ref="E21:F21"/>
    <mergeCell ref="G21:H21"/>
    <mergeCell ref="I21:J21"/>
    <mergeCell ref="A18:B18"/>
    <mergeCell ref="C18:D18"/>
    <mergeCell ref="E18:F18"/>
    <mergeCell ref="G18:H18"/>
    <mergeCell ref="I18:J18"/>
    <mergeCell ref="A19:B19"/>
    <mergeCell ref="C19:D19"/>
    <mergeCell ref="E19:F19"/>
    <mergeCell ref="G19:H19"/>
    <mergeCell ref="I19:J19"/>
    <mergeCell ref="A16:B16"/>
    <mergeCell ref="C16:D16"/>
    <mergeCell ref="E16:F16"/>
    <mergeCell ref="G16:H16"/>
    <mergeCell ref="I16:J16"/>
    <mergeCell ref="A17:B17"/>
    <mergeCell ref="C17:D17"/>
    <mergeCell ref="E17:F17"/>
    <mergeCell ref="G17:H17"/>
    <mergeCell ref="I17:J17"/>
    <mergeCell ref="A14:B14"/>
    <mergeCell ref="C14:D14"/>
    <mergeCell ref="E14:F14"/>
    <mergeCell ref="G14:H14"/>
    <mergeCell ref="I14:J14"/>
    <mergeCell ref="A15:B15"/>
    <mergeCell ref="C15:D15"/>
    <mergeCell ref="E15:F15"/>
    <mergeCell ref="G15:H15"/>
    <mergeCell ref="I15:J15"/>
    <mergeCell ref="A12:B12"/>
    <mergeCell ref="C12:D12"/>
    <mergeCell ref="E12:F12"/>
    <mergeCell ref="G12:H12"/>
    <mergeCell ref="I12:J12"/>
    <mergeCell ref="A13:B13"/>
    <mergeCell ref="C13:D13"/>
    <mergeCell ref="E13:F13"/>
    <mergeCell ref="G13:H13"/>
    <mergeCell ref="I13:J13"/>
    <mergeCell ref="A10:B10"/>
    <mergeCell ref="C10:D10"/>
    <mergeCell ref="E10:F10"/>
    <mergeCell ref="G10:H10"/>
    <mergeCell ref="I10:J10"/>
    <mergeCell ref="A11:B11"/>
    <mergeCell ref="C11:D11"/>
    <mergeCell ref="E11:F11"/>
    <mergeCell ref="G11:H11"/>
    <mergeCell ref="I11:J11"/>
    <mergeCell ref="A8:B8"/>
    <mergeCell ref="C8:D8"/>
    <mergeCell ref="E8:F8"/>
    <mergeCell ref="G8:H8"/>
    <mergeCell ref="I8:J8"/>
    <mergeCell ref="A9:B9"/>
    <mergeCell ref="C9:D9"/>
    <mergeCell ref="E9:F9"/>
    <mergeCell ref="G9:H9"/>
    <mergeCell ref="I9:J9"/>
    <mergeCell ref="A2:B2"/>
    <mergeCell ref="B4:I4"/>
    <mergeCell ref="I6:J6"/>
    <mergeCell ref="A7:B7"/>
    <mergeCell ref="C7:D7"/>
    <mergeCell ref="E7:F7"/>
    <mergeCell ref="G7:H7"/>
    <mergeCell ref="I7:J7"/>
  </mergeCells>
  <phoneticPr fontId="1" type="noConversion"/>
  <pageMargins left="0.25" right="0.25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J23"/>
  <sheetViews>
    <sheetView view="pageBreakPreview" zoomScaleNormal="100" zoomScaleSheetLayoutView="100" workbookViewId="0">
      <selection activeCell="N15" sqref="N15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131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175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 t="s">
        <v>176</v>
      </c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86</v>
      </c>
      <c r="J6" s="236"/>
    </row>
    <row r="7" spans="1:10" ht="21.75" customHeight="1" x14ac:dyDescent="0.3">
      <c r="A7" s="231" t="s">
        <v>87</v>
      </c>
      <c r="B7" s="232"/>
      <c r="C7" s="232"/>
      <c r="D7" s="292" t="s">
        <v>88</v>
      </c>
      <c r="E7" s="292" t="s">
        <v>308</v>
      </c>
      <c r="F7" s="292" t="s">
        <v>309</v>
      </c>
      <c r="G7" s="292" t="s">
        <v>89</v>
      </c>
      <c r="H7" s="292" t="s">
        <v>90</v>
      </c>
      <c r="I7" s="292" t="s">
        <v>91</v>
      </c>
      <c r="J7" s="294"/>
    </row>
    <row r="8" spans="1:10" ht="22.5" customHeight="1" x14ac:dyDescent="0.3">
      <c r="A8" s="18" t="s">
        <v>92</v>
      </c>
      <c r="B8" s="19" t="s">
        <v>93</v>
      </c>
      <c r="C8" s="19" t="s">
        <v>94</v>
      </c>
      <c r="D8" s="293"/>
      <c r="E8" s="293"/>
      <c r="F8" s="293"/>
      <c r="G8" s="293"/>
      <c r="H8" s="293"/>
      <c r="I8" s="293"/>
      <c r="J8" s="295"/>
    </row>
    <row r="9" spans="1:10" x14ac:dyDescent="0.3">
      <c r="A9" s="140" t="s">
        <v>523</v>
      </c>
      <c r="B9" s="141" t="s">
        <v>524</v>
      </c>
      <c r="C9" s="141" t="s">
        <v>525</v>
      </c>
      <c r="D9" s="141" t="s">
        <v>526</v>
      </c>
      <c r="E9" s="142">
        <v>4600</v>
      </c>
      <c r="F9" s="142">
        <v>0</v>
      </c>
      <c r="G9" s="142">
        <f>E9-F9</f>
        <v>4600</v>
      </c>
      <c r="H9" s="142">
        <f>G9</f>
        <v>4600</v>
      </c>
      <c r="I9" s="314" t="s">
        <v>527</v>
      </c>
      <c r="J9" s="315"/>
    </row>
    <row r="10" spans="1:10" x14ac:dyDescent="0.3">
      <c r="A10" s="35"/>
      <c r="B10" s="36"/>
      <c r="C10" s="36"/>
      <c r="D10" s="21"/>
      <c r="E10" s="21"/>
      <c r="F10" s="21"/>
      <c r="G10" s="21"/>
      <c r="H10" s="21"/>
      <c r="I10" s="310"/>
      <c r="J10" s="311"/>
    </row>
    <row r="11" spans="1:10" x14ac:dyDescent="0.3">
      <c r="A11" s="35"/>
      <c r="B11" s="36"/>
      <c r="C11" s="36"/>
      <c r="D11" s="21"/>
      <c r="E11" s="21"/>
      <c r="F11" s="21"/>
      <c r="G11" s="21"/>
      <c r="H11" s="21"/>
      <c r="I11" s="310"/>
      <c r="J11" s="311"/>
    </row>
    <row r="12" spans="1:10" x14ac:dyDescent="0.3">
      <c r="A12" s="35"/>
      <c r="B12" s="36"/>
      <c r="C12" s="36"/>
      <c r="D12" s="21"/>
      <c r="E12" s="21"/>
      <c r="F12" s="21"/>
      <c r="G12" s="21"/>
      <c r="H12" s="21"/>
      <c r="I12" s="310"/>
      <c r="J12" s="311"/>
    </row>
    <row r="13" spans="1:10" x14ac:dyDescent="0.3">
      <c r="A13" s="35"/>
      <c r="B13" s="36"/>
      <c r="C13" s="36"/>
      <c r="D13" s="21"/>
      <c r="E13" s="21"/>
      <c r="F13" s="21"/>
      <c r="G13" s="21"/>
      <c r="H13" s="21"/>
      <c r="I13" s="310"/>
      <c r="J13" s="311"/>
    </row>
    <row r="14" spans="1:10" x14ac:dyDescent="0.3">
      <c r="A14" s="35"/>
      <c r="B14" s="36"/>
      <c r="C14" s="36"/>
      <c r="D14" s="21"/>
      <c r="E14" s="21"/>
      <c r="F14" s="21"/>
      <c r="G14" s="21"/>
      <c r="H14" s="21"/>
      <c r="I14" s="310"/>
      <c r="J14" s="311"/>
    </row>
    <row r="15" spans="1:10" x14ac:dyDescent="0.3">
      <c r="A15" s="35"/>
      <c r="B15" s="36"/>
      <c r="C15" s="36"/>
      <c r="D15" s="21"/>
      <c r="E15" s="39"/>
      <c r="F15" s="21"/>
      <c r="G15" s="21"/>
      <c r="H15" s="21"/>
      <c r="I15" s="310"/>
      <c r="J15" s="311"/>
    </row>
    <row r="16" spans="1:10" x14ac:dyDescent="0.3">
      <c r="A16" s="35"/>
      <c r="B16" s="36"/>
      <c r="C16" s="36"/>
      <c r="D16" s="21"/>
      <c r="E16" s="21"/>
      <c r="F16" s="21"/>
      <c r="G16" s="21"/>
      <c r="H16" s="21"/>
      <c r="I16" s="310"/>
      <c r="J16" s="311"/>
    </row>
    <row r="17" spans="1:10" x14ac:dyDescent="0.3">
      <c r="A17" s="35"/>
      <c r="B17" s="36"/>
      <c r="C17" s="36"/>
      <c r="D17" s="21"/>
      <c r="E17" s="21"/>
      <c r="F17" s="21"/>
      <c r="G17" s="21"/>
      <c r="H17" s="21"/>
      <c r="I17" s="310"/>
      <c r="J17" s="311"/>
    </row>
    <row r="18" spans="1:10" x14ac:dyDescent="0.3">
      <c r="A18" s="40"/>
      <c r="B18" s="32"/>
      <c r="C18" s="32"/>
      <c r="D18" s="30"/>
      <c r="E18" s="30"/>
      <c r="F18" s="30"/>
      <c r="G18" s="30"/>
      <c r="H18" s="30"/>
      <c r="I18" s="296"/>
      <c r="J18" s="309"/>
    </row>
    <row r="19" spans="1:10" x14ac:dyDescent="0.3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s="49" customFormat="1" ht="17.25" x14ac:dyDescent="0.3">
      <c r="A20" s="48" t="s">
        <v>165</v>
      </c>
      <c r="B20" s="47"/>
      <c r="C20" s="47"/>
      <c r="D20" s="47"/>
      <c r="E20" s="47"/>
      <c r="F20" s="47"/>
      <c r="G20" s="47"/>
      <c r="H20" s="47"/>
      <c r="I20" s="47"/>
      <c r="J20" s="47"/>
    </row>
    <row r="21" spans="1:10" x14ac:dyDescent="0.3">
      <c r="A21" s="47" t="s">
        <v>163</v>
      </c>
      <c r="B21" s="42"/>
      <c r="C21" s="42"/>
      <c r="D21" s="42"/>
      <c r="E21" s="42"/>
      <c r="F21" s="42"/>
      <c r="G21" s="42"/>
      <c r="H21" s="6"/>
      <c r="I21" s="6"/>
      <c r="J21" s="6"/>
    </row>
    <row r="22" spans="1:10" x14ac:dyDescent="0.3">
      <c r="A22" s="47" t="s">
        <v>166</v>
      </c>
      <c r="B22" s="42"/>
      <c r="C22" s="42"/>
      <c r="D22" s="42"/>
      <c r="E22" s="42"/>
      <c r="F22" s="42"/>
      <c r="G22" s="42"/>
      <c r="H22" s="6"/>
      <c r="I22" s="6"/>
      <c r="J22" s="6"/>
    </row>
    <row r="23" spans="1:10" x14ac:dyDescent="0.3">
      <c r="A23" s="47" t="s">
        <v>164</v>
      </c>
    </row>
  </sheetData>
  <mergeCells count="20">
    <mergeCell ref="I15:J15"/>
    <mergeCell ref="I16:J16"/>
    <mergeCell ref="I17:J17"/>
    <mergeCell ref="I18:J18"/>
    <mergeCell ref="I14:J14"/>
    <mergeCell ref="A2:B2"/>
    <mergeCell ref="B4:I4"/>
    <mergeCell ref="I6:J6"/>
    <mergeCell ref="A7:C7"/>
    <mergeCell ref="D7:D8"/>
    <mergeCell ref="E7:E8"/>
    <mergeCell ref="F7:F8"/>
    <mergeCell ref="G7:G8"/>
    <mergeCell ref="H7:H8"/>
    <mergeCell ref="I7:J8"/>
    <mergeCell ref="I9:J9"/>
    <mergeCell ref="I10:J10"/>
    <mergeCell ref="I11:J11"/>
    <mergeCell ref="I12:J12"/>
    <mergeCell ref="I13:J13"/>
  </mergeCells>
  <phoneticPr fontId="1" type="noConversion"/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view="pageBreakPreview" zoomScaleNormal="100" zoomScaleSheetLayoutView="100" workbookViewId="0">
      <selection activeCell="L21" sqref="L21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23" t="s">
        <v>122</v>
      </c>
      <c r="B2" s="223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35" t="s">
        <v>283</v>
      </c>
      <c r="C4" s="235"/>
      <c r="D4" s="235"/>
      <c r="E4" s="235"/>
      <c r="F4" s="235"/>
      <c r="G4" s="235"/>
      <c r="H4" s="235"/>
      <c r="I4" s="235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36" t="s">
        <v>35</v>
      </c>
      <c r="J6" s="236"/>
    </row>
    <row r="7" spans="1:10" ht="30" customHeight="1" x14ac:dyDescent="0.3">
      <c r="A7" s="316" t="s">
        <v>174</v>
      </c>
      <c r="B7" s="238"/>
      <c r="C7" s="317" t="s">
        <v>100</v>
      </c>
      <c r="D7" s="238"/>
      <c r="E7" s="317" t="s">
        <v>101</v>
      </c>
      <c r="F7" s="238"/>
      <c r="G7" s="317" t="s">
        <v>102</v>
      </c>
      <c r="H7" s="238"/>
      <c r="I7" s="238" t="s">
        <v>84</v>
      </c>
      <c r="J7" s="239"/>
    </row>
    <row r="8" spans="1:10" x14ac:dyDescent="0.3">
      <c r="A8" s="283"/>
      <c r="B8" s="284"/>
      <c r="C8" s="284"/>
      <c r="D8" s="284"/>
      <c r="E8" s="284"/>
      <c r="F8" s="284"/>
      <c r="G8" s="284"/>
      <c r="H8" s="284"/>
      <c r="I8" s="284"/>
      <c r="J8" s="278"/>
    </row>
    <row r="9" spans="1:10" x14ac:dyDescent="0.3">
      <c r="A9" s="285"/>
      <c r="B9" s="286"/>
      <c r="C9" s="286"/>
      <c r="D9" s="286"/>
      <c r="E9" s="286"/>
      <c r="F9" s="286"/>
      <c r="G9" s="286"/>
      <c r="H9" s="286"/>
      <c r="I9" s="286"/>
      <c r="J9" s="279"/>
    </row>
    <row r="10" spans="1:10" x14ac:dyDescent="0.3">
      <c r="A10" s="285"/>
      <c r="B10" s="286"/>
      <c r="C10" s="286"/>
      <c r="D10" s="286"/>
      <c r="E10" s="286"/>
      <c r="F10" s="286"/>
      <c r="G10" s="286"/>
      <c r="H10" s="286"/>
      <c r="I10" s="286"/>
      <c r="J10" s="279"/>
    </row>
    <row r="11" spans="1:10" x14ac:dyDescent="0.3">
      <c r="A11" s="285"/>
      <c r="B11" s="286"/>
      <c r="C11" s="286"/>
      <c r="D11" s="286"/>
      <c r="E11" s="286"/>
      <c r="F11" s="286"/>
      <c r="G11" s="286"/>
      <c r="H11" s="286"/>
      <c r="I11" s="286"/>
      <c r="J11" s="279"/>
    </row>
    <row r="12" spans="1:10" x14ac:dyDescent="0.3">
      <c r="A12" s="285"/>
      <c r="B12" s="286"/>
      <c r="C12" s="286"/>
      <c r="D12" s="286"/>
      <c r="E12" s="286"/>
      <c r="F12" s="286"/>
      <c r="G12" s="286"/>
      <c r="H12" s="286"/>
      <c r="I12" s="286"/>
      <c r="J12" s="279"/>
    </row>
    <row r="13" spans="1:10" x14ac:dyDescent="0.3">
      <c r="A13" s="285"/>
      <c r="B13" s="286"/>
      <c r="C13" s="286"/>
      <c r="D13" s="286"/>
      <c r="E13" s="286"/>
      <c r="F13" s="286"/>
      <c r="G13" s="286"/>
      <c r="H13" s="286"/>
      <c r="I13" s="286"/>
      <c r="J13" s="279"/>
    </row>
    <row r="14" spans="1:10" x14ac:dyDescent="0.3">
      <c r="A14" s="285"/>
      <c r="B14" s="286"/>
      <c r="C14" s="286"/>
      <c r="D14" s="286"/>
      <c r="E14" s="286"/>
      <c r="F14" s="286"/>
      <c r="G14" s="286"/>
      <c r="H14" s="286"/>
      <c r="I14" s="286"/>
      <c r="J14" s="279"/>
    </row>
    <row r="15" spans="1:10" x14ac:dyDescent="0.3">
      <c r="A15" s="285"/>
      <c r="B15" s="286"/>
      <c r="C15" s="286"/>
      <c r="D15" s="286"/>
      <c r="E15" s="286"/>
      <c r="F15" s="286"/>
      <c r="G15" s="286"/>
      <c r="H15" s="286"/>
      <c r="I15" s="286"/>
      <c r="J15" s="279"/>
    </row>
    <row r="16" spans="1:10" x14ac:dyDescent="0.3">
      <c r="A16" s="285"/>
      <c r="B16" s="286"/>
      <c r="C16" s="286"/>
      <c r="D16" s="286"/>
      <c r="E16" s="286"/>
      <c r="F16" s="286"/>
      <c r="G16" s="286"/>
      <c r="H16" s="286"/>
      <c r="I16" s="286"/>
      <c r="J16" s="279"/>
    </row>
    <row r="17" spans="1:10" x14ac:dyDescent="0.3">
      <c r="A17" s="285"/>
      <c r="B17" s="286"/>
      <c r="C17" s="286"/>
      <c r="D17" s="286"/>
      <c r="E17" s="286"/>
      <c r="F17" s="286"/>
      <c r="G17" s="286"/>
      <c r="H17" s="286"/>
      <c r="I17" s="286"/>
      <c r="J17" s="279"/>
    </row>
    <row r="18" spans="1:10" x14ac:dyDescent="0.3">
      <c r="A18" s="285"/>
      <c r="B18" s="286"/>
      <c r="C18" s="286"/>
      <c r="D18" s="286"/>
      <c r="E18" s="286"/>
      <c r="F18" s="286"/>
      <c r="G18" s="286"/>
      <c r="H18" s="286"/>
      <c r="I18" s="286"/>
      <c r="J18" s="279"/>
    </row>
    <row r="19" spans="1:10" x14ac:dyDescent="0.3">
      <c r="A19" s="285"/>
      <c r="B19" s="286"/>
      <c r="C19" s="286"/>
      <c r="D19" s="286"/>
      <c r="E19" s="286"/>
      <c r="F19" s="286"/>
      <c r="G19" s="286"/>
      <c r="H19" s="286"/>
      <c r="I19" s="286"/>
      <c r="J19" s="279"/>
    </row>
    <row r="20" spans="1:10" x14ac:dyDescent="0.3">
      <c r="A20" s="285"/>
      <c r="B20" s="286"/>
      <c r="C20" s="286"/>
      <c r="D20" s="286"/>
      <c r="E20" s="286"/>
      <c r="F20" s="286"/>
      <c r="G20" s="286"/>
      <c r="H20" s="286"/>
      <c r="I20" s="286"/>
      <c r="J20" s="279"/>
    </row>
    <row r="21" spans="1:10" x14ac:dyDescent="0.3">
      <c r="A21" s="285"/>
      <c r="B21" s="286"/>
      <c r="C21" s="286"/>
      <c r="D21" s="286"/>
      <c r="E21" s="286"/>
      <c r="F21" s="286"/>
      <c r="G21" s="286"/>
      <c r="H21" s="286"/>
      <c r="I21" s="286"/>
      <c r="J21" s="279"/>
    </row>
    <row r="22" spans="1:10" x14ac:dyDescent="0.3">
      <c r="A22" s="287"/>
      <c r="B22" s="288"/>
      <c r="C22" s="288"/>
      <c r="D22" s="288"/>
      <c r="E22" s="288"/>
      <c r="F22" s="288"/>
      <c r="G22" s="288"/>
      <c r="H22" s="288"/>
      <c r="I22" s="288"/>
      <c r="J22" s="280"/>
    </row>
    <row r="23" spans="1:10" x14ac:dyDescent="0.3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3">
      <c r="A24" s="229" t="s">
        <v>118</v>
      </c>
      <c r="B24" s="229"/>
      <c r="C24" s="229"/>
      <c r="D24" s="229"/>
      <c r="E24" s="6"/>
      <c r="F24" s="6"/>
      <c r="G24" s="6"/>
      <c r="H24" s="6"/>
      <c r="I24" s="6"/>
      <c r="J24" s="6"/>
    </row>
    <row r="25" spans="1:10" x14ac:dyDescent="0.3">
      <c r="A25" s="229" t="s">
        <v>454</v>
      </c>
      <c r="B25" s="229"/>
      <c r="C25" s="229"/>
      <c r="D25" s="229"/>
      <c r="E25" s="229"/>
      <c r="F25" s="229"/>
      <c r="G25" s="229"/>
      <c r="H25" s="6"/>
      <c r="I25" s="6"/>
      <c r="J25" s="6"/>
    </row>
    <row r="26" spans="1:10" x14ac:dyDescent="0.3">
      <c r="A26" s="50" t="s">
        <v>453</v>
      </c>
      <c r="B26" s="52"/>
      <c r="C26" s="50"/>
      <c r="D26" s="50"/>
      <c r="E26" s="50"/>
      <c r="F26" s="50"/>
      <c r="G26" s="50"/>
      <c r="H26" s="6"/>
      <c r="I26" s="6"/>
      <c r="J26" s="6"/>
    </row>
  </sheetData>
  <mergeCells count="15">
    <mergeCell ref="A25:G25"/>
    <mergeCell ref="A8:B22"/>
    <mergeCell ref="C8:D22"/>
    <mergeCell ref="E8:F22"/>
    <mergeCell ref="G8:H22"/>
    <mergeCell ref="I8:J22"/>
    <mergeCell ref="A24:D24"/>
    <mergeCell ref="A2:B2"/>
    <mergeCell ref="B4:I4"/>
    <mergeCell ref="I6:J6"/>
    <mergeCell ref="A7:B7"/>
    <mergeCell ref="C7:D7"/>
    <mergeCell ref="E7:F7"/>
    <mergeCell ref="G7:H7"/>
    <mergeCell ref="I7:J7"/>
  </mergeCells>
  <phoneticPr fontId="1" type="noConversion"/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view="pageBreakPreview" zoomScale="115" zoomScaleNormal="115" zoomScaleSheetLayoutView="115" workbookViewId="0">
      <selection activeCell="F12" sqref="F12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</row>
    <row r="2" spans="1:10" x14ac:dyDescent="0.3">
      <c r="A2" s="24" t="s">
        <v>132</v>
      </c>
      <c r="B2" s="6"/>
      <c r="C2" s="6"/>
      <c r="D2" s="6"/>
      <c r="E2" s="6"/>
      <c r="F2" s="6"/>
      <c r="G2" s="6"/>
      <c r="H2" s="6"/>
    </row>
    <row r="3" spans="1:10" x14ac:dyDescent="0.3">
      <c r="A3" s="6"/>
      <c r="B3" s="6"/>
      <c r="C3" s="6"/>
      <c r="D3" s="6"/>
      <c r="E3" s="6"/>
      <c r="F3" s="6"/>
      <c r="G3" s="6"/>
      <c r="H3" s="6"/>
    </row>
    <row r="4" spans="1:10" ht="19.5" x14ac:dyDescent="0.3">
      <c r="A4" s="169" t="s">
        <v>137</v>
      </c>
      <c r="B4" s="169"/>
      <c r="C4" s="169"/>
      <c r="D4" s="169"/>
      <c r="E4" s="169"/>
      <c r="F4" s="169"/>
      <c r="G4" s="169"/>
      <c r="H4" s="169"/>
      <c r="I4" s="169"/>
      <c r="J4" s="169"/>
    </row>
    <row r="5" spans="1:10" x14ac:dyDescent="0.3">
      <c r="A5" s="6"/>
      <c r="B5" s="6"/>
      <c r="C5" s="6"/>
      <c r="D5" s="6"/>
      <c r="E5" s="6"/>
      <c r="F5" s="6"/>
      <c r="G5" s="6"/>
      <c r="H5" s="6"/>
    </row>
    <row r="6" spans="1:10" x14ac:dyDescent="0.3">
      <c r="A6" s="6"/>
      <c r="B6" s="6"/>
      <c r="C6" s="6"/>
      <c r="D6" s="6"/>
      <c r="E6" s="6"/>
      <c r="F6" s="6"/>
      <c r="G6" s="6"/>
      <c r="H6" s="6"/>
    </row>
    <row r="7" spans="1:10" ht="16.5" customHeight="1" x14ac:dyDescent="0.3">
      <c r="A7" s="6"/>
      <c r="B7" s="270" t="s">
        <v>116</v>
      </c>
      <c r="C7" s="270"/>
      <c r="D7" s="270"/>
      <c r="E7" s="270"/>
      <c r="F7" s="270"/>
      <c r="G7" s="270"/>
      <c r="H7" s="270"/>
      <c r="I7" s="270"/>
    </row>
    <row r="8" spans="1:10" x14ac:dyDescent="0.3">
      <c r="A8" s="6"/>
      <c r="B8" s="270"/>
      <c r="C8" s="270"/>
      <c r="D8" s="270"/>
      <c r="E8" s="270"/>
      <c r="F8" s="270"/>
      <c r="G8" s="270"/>
      <c r="H8" s="270"/>
      <c r="I8" s="270"/>
    </row>
    <row r="9" spans="1:10" x14ac:dyDescent="0.3">
      <c r="A9" s="6"/>
      <c r="B9" s="270"/>
      <c r="C9" s="270"/>
      <c r="D9" s="270"/>
      <c r="E9" s="270"/>
      <c r="F9" s="270"/>
      <c r="G9" s="270"/>
      <c r="H9" s="270"/>
      <c r="I9" s="270"/>
    </row>
    <row r="10" spans="1:10" x14ac:dyDescent="0.3">
      <c r="A10" s="6"/>
      <c r="B10" s="41"/>
      <c r="C10" s="41"/>
      <c r="D10" s="41"/>
      <c r="E10" s="41"/>
      <c r="F10" s="41"/>
      <c r="G10" s="41"/>
      <c r="H10" s="6"/>
    </row>
    <row r="11" spans="1:10" x14ac:dyDescent="0.3">
      <c r="A11" s="6"/>
      <c r="B11" s="6"/>
      <c r="C11" s="6"/>
      <c r="D11" s="6"/>
      <c r="E11" s="6"/>
      <c r="F11" s="6"/>
      <c r="G11" s="6"/>
      <c r="H11" s="6"/>
    </row>
    <row r="12" spans="1:10" x14ac:dyDescent="0.3">
      <c r="A12" s="6"/>
      <c r="B12" s="318" t="s">
        <v>103</v>
      </c>
      <c r="C12" s="318"/>
      <c r="D12" s="6" t="s">
        <v>104</v>
      </c>
      <c r="E12" s="6"/>
      <c r="F12" s="6"/>
      <c r="H12" s="6"/>
      <c r="I12" s="6" t="s">
        <v>105</v>
      </c>
    </row>
    <row r="13" spans="1:10" x14ac:dyDescent="0.3">
      <c r="A13" s="6"/>
      <c r="B13" s="6"/>
      <c r="C13" s="6"/>
      <c r="D13" s="6" t="s">
        <v>106</v>
      </c>
      <c r="E13" s="6"/>
      <c r="F13" s="6"/>
      <c r="H13" s="6"/>
      <c r="I13" s="6" t="s">
        <v>107</v>
      </c>
    </row>
    <row r="14" spans="1:10" x14ac:dyDescent="0.3">
      <c r="A14" s="6"/>
      <c r="B14" s="6"/>
      <c r="C14" s="6"/>
      <c r="D14" s="6"/>
      <c r="E14" s="6"/>
      <c r="F14" s="6"/>
      <c r="H14" s="6"/>
      <c r="I14" s="6"/>
    </row>
    <row r="15" spans="1:10" x14ac:dyDescent="0.3">
      <c r="A15" s="6"/>
      <c r="B15" s="318" t="s">
        <v>108</v>
      </c>
      <c r="C15" s="318"/>
      <c r="D15" s="6" t="s">
        <v>140</v>
      </c>
      <c r="F15" s="6" t="s">
        <v>142</v>
      </c>
      <c r="H15" s="6" t="s">
        <v>141</v>
      </c>
      <c r="I15" s="6" t="s">
        <v>109</v>
      </c>
    </row>
    <row r="16" spans="1:10" x14ac:dyDescent="0.3">
      <c r="A16" s="6"/>
      <c r="B16" s="6"/>
      <c r="C16" s="6"/>
      <c r="D16" s="6"/>
      <c r="E16" s="6"/>
      <c r="F16" s="6"/>
      <c r="G16" s="6"/>
      <c r="H16" s="6"/>
    </row>
    <row r="17" spans="1:8" x14ac:dyDescent="0.3">
      <c r="A17" s="6"/>
      <c r="B17" s="318" t="s">
        <v>110</v>
      </c>
      <c r="C17" s="318"/>
      <c r="D17" s="6"/>
      <c r="E17" s="6"/>
      <c r="F17" s="6"/>
      <c r="G17" s="6"/>
      <c r="H17" s="6"/>
    </row>
    <row r="18" spans="1:8" x14ac:dyDescent="0.3">
      <c r="A18" s="6"/>
      <c r="B18" s="6"/>
      <c r="C18" s="6"/>
      <c r="D18" s="6"/>
      <c r="E18" s="6"/>
      <c r="F18" s="6"/>
      <c r="G18" s="6"/>
      <c r="H18" s="6"/>
    </row>
    <row r="19" spans="1:8" x14ac:dyDescent="0.3">
      <c r="A19" s="6"/>
      <c r="B19" s="6"/>
      <c r="C19" s="6"/>
      <c r="D19" s="6"/>
      <c r="E19" s="6"/>
      <c r="F19" s="6"/>
      <c r="G19" s="6"/>
      <c r="H19" s="6"/>
    </row>
    <row r="20" spans="1:8" x14ac:dyDescent="0.3">
      <c r="A20" s="6"/>
      <c r="B20" s="6"/>
      <c r="C20" s="6"/>
      <c r="D20" s="6"/>
      <c r="E20" s="6"/>
      <c r="F20" s="6"/>
      <c r="G20" s="6"/>
      <c r="H20" s="6"/>
    </row>
    <row r="21" spans="1:8" x14ac:dyDescent="0.3">
      <c r="A21" s="6"/>
      <c r="B21" s="6"/>
      <c r="C21" s="6"/>
      <c r="D21" s="6"/>
      <c r="E21" s="6"/>
      <c r="F21" s="6"/>
      <c r="G21" s="6"/>
      <c r="H21" s="6"/>
    </row>
    <row r="22" spans="1:8" x14ac:dyDescent="0.3">
      <c r="A22" s="6"/>
      <c r="B22" s="6"/>
      <c r="C22" s="6"/>
      <c r="D22" s="6"/>
      <c r="E22" s="6"/>
      <c r="F22" s="6"/>
      <c r="G22" s="6"/>
      <c r="H22" s="6"/>
    </row>
    <row r="23" spans="1:8" x14ac:dyDescent="0.3">
      <c r="A23" s="6"/>
      <c r="B23" s="6"/>
      <c r="C23" s="271" t="s">
        <v>111</v>
      </c>
      <c r="D23" s="271"/>
      <c r="E23" s="271"/>
      <c r="F23" s="271"/>
      <c r="G23" s="271"/>
      <c r="H23" s="271"/>
    </row>
    <row r="24" spans="1:8" x14ac:dyDescent="0.3">
      <c r="A24" s="6"/>
      <c r="B24" s="6"/>
      <c r="C24" s="6"/>
      <c r="D24" s="6"/>
      <c r="E24" s="6"/>
      <c r="F24" s="6"/>
      <c r="G24" s="6"/>
      <c r="H24" s="6"/>
    </row>
    <row r="25" spans="1:8" x14ac:dyDescent="0.3">
      <c r="A25" s="6"/>
      <c r="B25" s="6"/>
      <c r="C25" s="6"/>
      <c r="D25" s="6"/>
      <c r="E25" s="6"/>
      <c r="F25" s="6"/>
      <c r="G25" s="6"/>
      <c r="H25" s="6"/>
    </row>
    <row r="26" spans="1:8" x14ac:dyDescent="0.3">
      <c r="A26" s="6"/>
      <c r="B26" s="6"/>
      <c r="C26" s="6"/>
      <c r="D26" s="6"/>
      <c r="E26" s="6"/>
      <c r="F26" s="6"/>
      <c r="G26" s="6"/>
      <c r="H26" s="6"/>
    </row>
    <row r="27" spans="1:8" x14ac:dyDescent="0.3">
      <c r="A27" s="6"/>
      <c r="B27" s="6"/>
      <c r="C27" s="6"/>
      <c r="D27" s="6" t="s">
        <v>112</v>
      </c>
      <c r="E27" s="6" t="s">
        <v>113</v>
      </c>
      <c r="F27" s="6"/>
      <c r="G27" s="6"/>
      <c r="H27" s="6"/>
    </row>
    <row r="28" spans="1:8" x14ac:dyDescent="0.3">
      <c r="A28" s="6"/>
      <c r="B28" s="6"/>
      <c r="C28" s="6"/>
      <c r="D28" s="6"/>
      <c r="E28" s="6"/>
      <c r="F28" s="6"/>
      <c r="G28" s="6"/>
      <c r="H28" s="6"/>
    </row>
    <row r="29" spans="1:8" x14ac:dyDescent="0.3">
      <c r="A29" s="6"/>
      <c r="B29" s="6"/>
      <c r="C29" s="6"/>
      <c r="D29" s="6"/>
      <c r="E29" s="6" t="s">
        <v>114</v>
      </c>
      <c r="F29" s="6"/>
      <c r="G29" s="6" t="s">
        <v>115</v>
      </c>
      <c r="H29" s="6"/>
    </row>
    <row r="30" spans="1:8" x14ac:dyDescent="0.3">
      <c r="A30" s="6"/>
      <c r="B30" s="6"/>
      <c r="C30" s="6"/>
      <c r="D30" s="6"/>
      <c r="E30" s="6"/>
      <c r="F30" s="6"/>
      <c r="G30" s="6"/>
      <c r="H30" s="6"/>
    </row>
    <row r="31" spans="1:8" x14ac:dyDescent="0.3">
      <c r="A31" s="6"/>
      <c r="B31" s="6"/>
      <c r="C31" s="6"/>
      <c r="D31" s="6"/>
      <c r="E31" s="6" t="s">
        <v>455</v>
      </c>
      <c r="F31" s="6"/>
      <c r="G31" s="6"/>
      <c r="H31" s="6"/>
    </row>
    <row r="32" spans="1:8" x14ac:dyDescent="0.3">
      <c r="A32" s="6"/>
      <c r="B32" s="6"/>
      <c r="C32" s="6"/>
      <c r="D32" s="6"/>
      <c r="E32" s="6"/>
      <c r="F32" s="6"/>
      <c r="G32" s="6"/>
      <c r="H32" s="6"/>
    </row>
    <row r="33" spans="1:8" x14ac:dyDescent="0.3">
      <c r="A33" s="6"/>
      <c r="B33" s="6"/>
      <c r="C33" s="6"/>
      <c r="D33" s="6"/>
      <c r="E33" s="6"/>
      <c r="F33" s="6"/>
      <c r="G33" s="6"/>
      <c r="H33" s="6"/>
    </row>
    <row r="34" spans="1:8" ht="18" x14ac:dyDescent="0.3">
      <c r="A34" s="6"/>
      <c r="C34" s="272" t="s">
        <v>286</v>
      </c>
      <c r="D34" s="272"/>
      <c r="E34" s="272"/>
      <c r="F34" s="272"/>
      <c r="G34" s="272"/>
      <c r="H34" s="272"/>
    </row>
  </sheetData>
  <mergeCells count="7">
    <mergeCell ref="A4:J4"/>
    <mergeCell ref="B7:I9"/>
    <mergeCell ref="C23:H23"/>
    <mergeCell ref="C34:H34"/>
    <mergeCell ref="B12:C12"/>
    <mergeCell ref="B15:C15"/>
    <mergeCell ref="B17:C17"/>
  </mergeCells>
  <phoneticPr fontId="1" type="noConversion"/>
  <pageMargins left="0.25" right="0.25" top="0.75" bottom="0.75" header="0.3" footer="0.3"/>
  <pageSetup paperSize="9" fitToWidth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A1:O30"/>
  <sheetViews>
    <sheetView topLeftCell="A10" zoomScale="130" zoomScaleNormal="130" zoomScaleSheetLayoutView="75" workbookViewId="0">
      <selection activeCell="O3" sqref="O3"/>
    </sheetView>
  </sheetViews>
  <sheetFormatPr defaultColWidth="10" defaultRowHeight="20.100000000000001" customHeight="1" x14ac:dyDescent="0.3"/>
  <cols>
    <col min="1" max="1" width="7.25" style="71" customWidth="1"/>
    <col min="2" max="2" width="9.625" style="71" customWidth="1"/>
    <col min="3" max="3" width="7.25" style="71" customWidth="1"/>
    <col min="4" max="4" width="7.75" style="71" customWidth="1"/>
    <col min="5" max="5" width="11.5" style="72" customWidth="1"/>
    <col min="6" max="6" width="7.5" style="71" bestFit="1" customWidth="1"/>
    <col min="7" max="7" width="8.125" style="71" bestFit="1" customWidth="1"/>
    <col min="8" max="8" width="11" style="71" customWidth="1"/>
    <col min="9" max="9" width="10.875" style="71" customWidth="1"/>
    <col min="10" max="10" width="14" style="71" customWidth="1"/>
    <col min="11" max="11" width="12.5" style="71" customWidth="1"/>
    <col min="12" max="13" width="10" style="71"/>
    <col min="14" max="14" width="13" style="71" customWidth="1"/>
    <col min="15" max="15" width="10.5" style="71" customWidth="1"/>
    <col min="16" max="16384" width="10" style="71"/>
  </cols>
  <sheetData>
    <row r="1" spans="1:15" ht="20.100000000000001" customHeight="1" x14ac:dyDescent="0.3">
      <c r="A1" s="97" t="s">
        <v>411</v>
      </c>
      <c r="B1" s="97"/>
      <c r="C1" s="97"/>
      <c r="D1" s="97"/>
      <c r="E1" s="97"/>
      <c r="F1" s="96"/>
      <c r="G1" s="96"/>
      <c r="H1" s="94"/>
      <c r="I1" s="94"/>
      <c r="J1" s="95"/>
      <c r="K1" s="94"/>
      <c r="L1" s="93"/>
      <c r="M1" s="94"/>
      <c r="N1" s="93"/>
      <c r="O1" s="93"/>
    </row>
    <row r="2" spans="1:15" ht="20.100000000000001" customHeight="1" x14ac:dyDescent="0.3">
      <c r="A2" s="90"/>
      <c r="B2" s="90"/>
      <c r="C2" s="90"/>
      <c r="D2" s="90"/>
      <c r="E2" s="92"/>
      <c r="F2" s="90"/>
      <c r="G2" s="90"/>
      <c r="H2" s="91"/>
      <c r="I2" s="91"/>
      <c r="J2" s="90"/>
      <c r="K2" s="91"/>
      <c r="L2" s="90"/>
      <c r="M2" s="91"/>
      <c r="N2" s="90"/>
      <c r="O2" s="90"/>
    </row>
    <row r="3" spans="1:15" ht="180" customHeight="1" x14ac:dyDescent="0.3">
      <c r="A3" s="319" t="s">
        <v>456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89"/>
    </row>
    <row r="4" spans="1:15" s="84" customFormat="1" ht="18" x14ac:dyDescent="0.3">
      <c r="A4" s="71"/>
      <c r="B4" s="71"/>
      <c r="C4" s="88"/>
      <c r="D4" s="88"/>
      <c r="E4" s="88"/>
      <c r="F4" s="88"/>
      <c r="G4" s="88"/>
      <c r="H4" s="324"/>
      <c r="I4" s="324"/>
      <c r="J4" s="324"/>
      <c r="K4" s="71"/>
      <c r="L4" s="71"/>
      <c r="M4" s="71"/>
      <c r="N4" s="73"/>
      <c r="O4" s="87" t="s">
        <v>410</v>
      </c>
    </row>
    <row r="5" spans="1:15" s="84" customFormat="1" ht="21.75" customHeight="1" x14ac:dyDescent="0.25">
      <c r="A5" s="325" t="s">
        <v>409</v>
      </c>
      <c r="B5" s="327" t="s">
        <v>412</v>
      </c>
      <c r="C5" s="322" t="s">
        <v>408</v>
      </c>
      <c r="D5" s="322"/>
      <c r="E5" s="322"/>
      <c r="F5" s="322" t="s">
        <v>413</v>
      </c>
      <c r="G5" s="322" t="s">
        <v>407</v>
      </c>
      <c r="H5" s="322" t="s">
        <v>406</v>
      </c>
      <c r="I5" s="322" t="s">
        <v>405</v>
      </c>
      <c r="J5" s="322" t="s">
        <v>437</v>
      </c>
      <c r="K5" s="322" t="s">
        <v>438</v>
      </c>
      <c r="L5" s="322" t="s">
        <v>439</v>
      </c>
      <c r="M5" s="322"/>
      <c r="N5" s="322" t="s">
        <v>440</v>
      </c>
      <c r="O5" s="320" t="s">
        <v>404</v>
      </c>
    </row>
    <row r="6" spans="1:15" s="84" customFormat="1" ht="29.25" customHeight="1" x14ac:dyDescent="0.25">
      <c r="A6" s="326"/>
      <c r="B6" s="328"/>
      <c r="C6" s="85" t="s">
        <v>403</v>
      </c>
      <c r="D6" s="85" t="s">
        <v>402</v>
      </c>
      <c r="E6" s="86" t="s">
        <v>401</v>
      </c>
      <c r="F6" s="329"/>
      <c r="G6" s="329"/>
      <c r="H6" s="329"/>
      <c r="I6" s="329"/>
      <c r="J6" s="329"/>
      <c r="K6" s="329"/>
      <c r="L6" s="85" t="s">
        <v>400</v>
      </c>
      <c r="M6" s="85" t="s">
        <v>399</v>
      </c>
      <c r="N6" s="323"/>
      <c r="O6" s="321"/>
    </row>
    <row r="7" spans="1:15" s="80" customFormat="1" ht="21.75" customHeight="1" x14ac:dyDescent="0.25">
      <c r="A7" s="136" t="s">
        <v>464</v>
      </c>
      <c r="B7" s="137" t="s">
        <v>138</v>
      </c>
      <c r="C7" s="143" t="s">
        <v>534</v>
      </c>
      <c r="D7" s="143" t="s">
        <v>535</v>
      </c>
      <c r="E7" s="143" t="s">
        <v>536</v>
      </c>
      <c r="F7" s="144">
        <v>502</v>
      </c>
      <c r="G7" s="145">
        <v>124.5</v>
      </c>
      <c r="H7" s="144" t="s">
        <v>537</v>
      </c>
      <c r="I7" s="146">
        <v>4600</v>
      </c>
      <c r="J7" s="146">
        <v>4600</v>
      </c>
      <c r="K7" s="146">
        <v>2300</v>
      </c>
      <c r="L7" s="147">
        <v>27600</v>
      </c>
      <c r="M7" s="148">
        <v>0</v>
      </c>
      <c r="N7" s="148">
        <v>0</v>
      </c>
      <c r="O7" s="82"/>
    </row>
    <row r="8" spans="1:15" s="80" customFormat="1" ht="21.75" customHeight="1" x14ac:dyDescent="0.25">
      <c r="A8" s="149" t="s">
        <v>538</v>
      </c>
      <c r="B8" s="150" t="s">
        <v>539</v>
      </c>
      <c r="C8" s="151" t="s">
        <v>569</v>
      </c>
      <c r="D8" s="151" t="s">
        <v>540</v>
      </c>
      <c r="E8" s="151" t="s">
        <v>541</v>
      </c>
      <c r="F8" s="152" t="s">
        <v>542</v>
      </c>
      <c r="G8" s="153">
        <v>81.599099999999993</v>
      </c>
      <c r="H8" s="154" t="s">
        <v>543</v>
      </c>
      <c r="I8" s="155"/>
      <c r="J8" s="148"/>
      <c r="K8" s="148" t="s">
        <v>544</v>
      </c>
      <c r="L8" s="148"/>
      <c r="M8" s="148"/>
      <c r="N8" s="148"/>
      <c r="O8" s="161" t="s">
        <v>587</v>
      </c>
    </row>
    <row r="9" spans="1:15" s="80" customFormat="1" ht="21.75" customHeight="1" x14ac:dyDescent="0.25">
      <c r="A9" s="149" t="s">
        <v>559</v>
      </c>
      <c r="B9" s="150" t="s">
        <v>539</v>
      </c>
      <c r="C9" s="151" t="s">
        <v>534</v>
      </c>
      <c r="D9" s="151" t="s">
        <v>540</v>
      </c>
      <c r="E9" s="151" t="s">
        <v>541</v>
      </c>
      <c r="F9" s="152" t="s">
        <v>545</v>
      </c>
      <c r="G9" s="153">
        <v>28.314000000000004</v>
      </c>
      <c r="H9" s="154" t="s">
        <v>570</v>
      </c>
      <c r="I9" s="156">
        <v>87436</v>
      </c>
      <c r="J9" s="148"/>
      <c r="K9" s="148">
        <v>1334</v>
      </c>
      <c r="L9" s="148">
        <v>16014</v>
      </c>
      <c r="M9" s="148"/>
      <c r="N9" s="148"/>
      <c r="O9" s="139"/>
    </row>
    <row r="10" spans="1:15" s="80" customFormat="1" ht="21.75" customHeight="1" x14ac:dyDescent="0.25">
      <c r="A10" s="149" t="s">
        <v>538</v>
      </c>
      <c r="B10" s="150" t="s">
        <v>539</v>
      </c>
      <c r="C10" s="151" t="s">
        <v>534</v>
      </c>
      <c r="D10" s="151" t="s">
        <v>540</v>
      </c>
      <c r="E10" s="151" t="s">
        <v>541</v>
      </c>
      <c r="F10" s="152" t="s">
        <v>545</v>
      </c>
      <c r="G10" s="153">
        <v>93.25800000000001</v>
      </c>
      <c r="H10" s="154" t="s">
        <v>543</v>
      </c>
      <c r="I10" s="156">
        <v>280905</v>
      </c>
      <c r="J10" s="148"/>
      <c r="K10" s="148">
        <v>6621</v>
      </c>
      <c r="L10" s="148">
        <v>81770</v>
      </c>
      <c r="M10" s="83">
        <v>2990</v>
      </c>
      <c r="N10" s="148"/>
      <c r="O10" s="158" t="s">
        <v>586</v>
      </c>
    </row>
    <row r="11" spans="1:15" s="80" customFormat="1" ht="21.75" customHeight="1" x14ac:dyDescent="0.25">
      <c r="A11" s="149" t="s">
        <v>538</v>
      </c>
      <c r="B11" s="150" t="s">
        <v>539</v>
      </c>
      <c r="C11" s="151" t="s">
        <v>534</v>
      </c>
      <c r="D11" s="151" t="s">
        <v>540</v>
      </c>
      <c r="E11" s="151" t="s">
        <v>541</v>
      </c>
      <c r="F11" s="152" t="s">
        <v>546</v>
      </c>
      <c r="G11" s="153">
        <v>12.6</v>
      </c>
      <c r="H11" s="154" t="s">
        <v>547</v>
      </c>
      <c r="I11" s="156">
        <v>6600</v>
      </c>
      <c r="J11" s="148"/>
      <c r="K11" s="148">
        <v>495</v>
      </c>
      <c r="L11" s="148">
        <v>3465</v>
      </c>
      <c r="M11" s="83">
        <v>112</v>
      </c>
      <c r="N11" s="148"/>
      <c r="O11" s="159"/>
    </row>
    <row r="12" spans="1:15" s="80" customFormat="1" ht="21.75" customHeight="1" x14ac:dyDescent="0.25">
      <c r="A12" s="149" t="s">
        <v>538</v>
      </c>
      <c r="B12" s="150" t="s">
        <v>539</v>
      </c>
      <c r="C12" s="151" t="s">
        <v>534</v>
      </c>
      <c r="D12" s="151" t="s">
        <v>540</v>
      </c>
      <c r="E12" s="151" t="s">
        <v>541</v>
      </c>
      <c r="F12" s="152" t="s">
        <v>548</v>
      </c>
      <c r="G12" s="153">
        <v>260.37</v>
      </c>
      <c r="H12" s="154" t="s">
        <v>549</v>
      </c>
      <c r="I12" s="156">
        <v>99000</v>
      </c>
      <c r="J12" s="148"/>
      <c r="K12" s="148">
        <v>13681</v>
      </c>
      <c r="L12" s="148">
        <v>150496</v>
      </c>
      <c r="M12" s="83">
        <v>87139</v>
      </c>
      <c r="N12" s="148"/>
      <c r="O12" s="138" t="s">
        <v>584</v>
      </c>
    </row>
    <row r="13" spans="1:15" s="80" customFormat="1" ht="21.75" customHeight="1" x14ac:dyDescent="0.25">
      <c r="A13" s="149" t="s">
        <v>538</v>
      </c>
      <c r="B13" s="150" t="s">
        <v>560</v>
      </c>
      <c r="C13" s="151" t="s">
        <v>534</v>
      </c>
      <c r="D13" s="151" t="s">
        <v>540</v>
      </c>
      <c r="E13" s="151" t="s">
        <v>541</v>
      </c>
      <c r="F13" s="152" t="s">
        <v>550</v>
      </c>
      <c r="G13" s="153">
        <v>151.767</v>
      </c>
      <c r="H13" s="154" t="s">
        <v>558</v>
      </c>
      <c r="I13" s="156">
        <v>115500</v>
      </c>
      <c r="J13" s="148"/>
      <c r="K13" s="148">
        <v>3723</v>
      </c>
      <c r="L13" s="148">
        <v>40961</v>
      </c>
      <c r="M13" s="83"/>
      <c r="N13" s="148"/>
      <c r="O13" s="159"/>
    </row>
    <row r="14" spans="1:15" s="80" customFormat="1" ht="21.75" customHeight="1" x14ac:dyDescent="0.25">
      <c r="A14" s="149" t="s">
        <v>538</v>
      </c>
      <c r="B14" s="150" t="s">
        <v>539</v>
      </c>
      <c r="C14" s="151" t="s">
        <v>569</v>
      </c>
      <c r="D14" s="151" t="s">
        <v>540</v>
      </c>
      <c r="E14" s="151" t="s">
        <v>541</v>
      </c>
      <c r="F14" s="152" t="s">
        <v>552</v>
      </c>
      <c r="G14" s="153">
        <v>152.59200000000001</v>
      </c>
      <c r="H14" s="154" t="s">
        <v>549</v>
      </c>
      <c r="I14" s="156">
        <v>66000</v>
      </c>
      <c r="J14" s="148"/>
      <c r="K14" s="148">
        <v>4502</v>
      </c>
      <c r="L14" s="148">
        <v>49528</v>
      </c>
      <c r="M14" s="83"/>
      <c r="N14" s="148"/>
      <c r="O14" s="159"/>
    </row>
    <row r="15" spans="1:15" s="80" customFormat="1" ht="21.75" customHeight="1" x14ac:dyDescent="0.25">
      <c r="A15" s="149" t="s">
        <v>538</v>
      </c>
      <c r="B15" s="150" t="s">
        <v>539</v>
      </c>
      <c r="C15" s="151" t="s">
        <v>534</v>
      </c>
      <c r="D15" s="151" t="s">
        <v>564</v>
      </c>
      <c r="E15" s="151" t="s">
        <v>541</v>
      </c>
      <c r="F15" s="152" t="s">
        <v>554</v>
      </c>
      <c r="G15" s="153">
        <v>152.59200000000001</v>
      </c>
      <c r="H15" s="154" t="s">
        <v>558</v>
      </c>
      <c r="I15" s="156">
        <v>66000</v>
      </c>
      <c r="J15" s="148"/>
      <c r="K15" s="148">
        <v>4502</v>
      </c>
      <c r="L15" s="148">
        <v>49528</v>
      </c>
      <c r="M15" s="83"/>
      <c r="N15" s="148"/>
      <c r="O15" s="159"/>
    </row>
    <row r="16" spans="1:15" s="80" customFormat="1" ht="21.75" customHeight="1" x14ac:dyDescent="0.25">
      <c r="A16" s="149" t="s">
        <v>551</v>
      </c>
      <c r="B16" s="150" t="s">
        <v>560</v>
      </c>
      <c r="C16" s="151" t="s">
        <v>534</v>
      </c>
      <c r="D16" s="151" t="s">
        <v>564</v>
      </c>
      <c r="E16" s="151" t="s">
        <v>541</v>
      </c>
      <c r="F16" s="152" t="s">
        <v>555</v>
      </c>
      <c r="G16" s="153">
        <v>152.72400000000002</v>
      </c>
      <c r="H16" s="154" t="s">
        <v>556</v>
      </c>
      <c r="I16" s="156">
        <v>66000</v>
      </c>
      <c r="J16" s="148"/>
      <c r="K16" s="148">
        <v>4349</v>
      </c>
      <c r="L16" s="148">
        <v>52192</v>
      </c>
      <c r="M16" s="83"/>
      <c r="N16" s="148"/>
      <c r="O16" s="159"/>
    </row>
    <row r="17" spans="1:15" s="80" customFormat="1" ht="21.75" customHeight="1" x14ac:dyDescent="0.25">
      <c r="A17" s="149" t="s">
        <v>538</v>
      </c>
      <c r="B17" s="150" t="s">
        <v>539</v>
      </c>
      <c r="C17" s="151" t="s">
        <v>561</v>
      </c>
      <c r="D17" s="151" t="s">
        <v>540</v>
      </c>
      <c r="E17" s="151" t="s">
        <v>562</v>
      </c>
      <c r="F17" s="152" t="s">
        <v>557</v>
      </c>
      <c r="G17" s="153" t="s">
        <v>544</v>
      </c>
      <c r="H17" s="154" t="s">
        <v>549</v>
      </c>
      <c r="I17" s="156"/>
      <c r="J17" s="148"/>
      <c r="K17" s="148"/>
      <c r="L17" s="148">
        <v>20530</v>
      </c>
      <c r="M17" s="83"/>
      <c r="N17" s="148"/>
      <c r="O17" s="138" t="s">
        <v>576</v>
      </c>
    </row>
    <row r="18" spans="1:15" s="80" customFormat="1" ht="21.75" customHeight="1" x14ac:dyDescent="0.25">
      <c r="A18" s="149" t="s">
        <v>538</v>
      </c>
      <c r="B18" s="150" t="s">
        <v>560</v>
      </c>
      <c r="C18" s="151" t="s">
        <v>569</v>
      </c>
      <c r="D18" s="151" t="s">
        <v>540</v>
      </c>
      <c r="E18" s="151" t="s">
        <v>562</v>
      </c>
      <c r="F18" s="152" t="s">
        <v>557</v>
      </c>
      <c r="G18" s="153">
        <v>153.483</v>
      </c>
      <c r="H18" s="154" t="s">
        <v>563</v>
      </c>
      <c r="I18" s="156">
        <v>66000</v>
      </c>
      <c r="J18" s="148"/>
      <c r="K18" s="148">
        <v>4554</v>
      </c>
      <c r="L18" s="148">
        <v>27324</v>
      </c>
      <c r="M18" s="83">
        <v>2042</v>
      </c>
      <c r="N18" s="157"/>
      <c r="O18" s="138" t="s">
        <v>583</v>
      </c>
    </row>
    <row r="19" spans="1:15" s="80" customFormat="1" ht="21.75" customHeight="1" x14ac:dyDescent="0.25">
      <c r="A19" s="149" t="s">
        <v>559</v>
      </c>
      <c r="B19" s="150" t="s">
        <v>560</v>
      </c>
      <c r="C19" s="151" t="s">
        <v>561</v>
      </c>
      <c r="D19" s="151" t="s">
        <v>540</v>
      </c>
      <c r="E19" s="151" t="s">
        <v>541</v>
      </c>
      <c r="F19" s="152" t="s">
        <v>565</v>
      </c>
      <c r="G19" s="153">
        <v>142.065</v>
      </c>
      <c r="H19" s="154" t="s">
        <v>549</v>
      </c>
      <c r="I19" s="156">
        <v>66000</v>
      </c>
      <c r="J19" s="148"/>
      <c r="K19" s="148">
        <v>4122</v>
      </c>
      <c r="L19" s="148">
        <v>45343</v>
      </c>
      <c r="M19" s="83"/>
      <c r="N19" s="157"/>
      <c r="O19" s="159"/>
    </row>
    <row r="20" spans="1:15" s="80" customFormat="1" ht="21.75" customHeight="1" x14ac:dyDescent="0.25">
      <c r="A20" s="149" t="s">
        <v>551</v>
      </c>
      <c r="B20" s="150" t="s">
        <v>566</v>
      </c>
      <c r="C20" s="151" t="s">
        <v>534</v>
      </c>
      <c r="D20" s="151" t="s">
        <v>553</v>
      </c>
      <c r="E20" s="151" t="s">
        <v>541</v>
      </c>
      <c r="F20" s="152" t="s">
        <v>567</v>
      </c>
      <c r="G20" s="153">
        <v>156.09</v>
      </c>
      <c r="H20" s="154" t="s">
        <v>571</v>
      </c>
      <c r="I20" s="156">
        <v>110817</v>
      </c>
      <c r="J20" s="157"/>
      <c r="K20" s="157">
        <v>3140</v>
      </c>
      <c r="L20" s="157">
        <v>37690</v>
      </c>
      <c r="M20" s="81"/>
      <c r="N20" s="157"/>
      <c r="O20" s="160"/>
    </row>
    <row r="21" spans="1:15" s="80" customFormat="1" ht="21.75" customHeight="1" x14ac:dyDescent="0.25">
      <c r="A21" s="149" t="s">
        <v>551</v>
      </c>
      <c r="B21" s="150" t="s">
        <v>566</v>
      </c>
      <c r="C21" s="151" t="s">
        <v>534</v>
      </c>
      <c r="D21" s="151" t="s">
        <v>553</v>
      </c>
      <c r="E21" s="151" t="s">
        <v>541</v>
      </c>
      <c r="F21" s="152" t="s">
        <v>568</v>
      </c>
      <c r="G21" s="153">
        <v>152.13</v>
      </c>
      <c r="H21" s="154" t="s">
        <v>572</v>
      </c>
      <c r="I21" s="156">
        <v>107174</v>
      </c>
      <c r="J21" s="157"/>
      <c r="K21" s="157">
        <v>2679</v>
      </c>
      <c r="L21" s="157">
        <v>32154</v>
      </c>
      <c r="M21" s="81">
        <v>2005</v>
      </c>
      <c r="N21" s="157"/>
      <c r="O21" s="160"/>
    </row>
    <row r="22" spans="1:15" s="80" customFormat="1" ht="21.75" customHeight="1" x14ac:dyDescent="0.25">
      <c r="A22" s="149" t="s">
        <v>551</v>
      </c>
      <c r="B22" s="150" t="s">
        <v>539</v>
      </c>
      <c r="C22" s="151" t="s">
        <v>573</v>
      </c>
      <c r="D22" s="151" t="s">
        <v>553</v>
      </c>
      <c r="E22" s="151" t="s">
        <v>541</v>
      </c>
      <c r="F22" s="152" t="s">
        <v>574</v>
      </c>
      <c r="G22" s="153">
        <v>1291.7190000000001</v>
      </c>
      <c r="H22" s="154" t="s">
        <v>575</v>
      </c>
      <c r="I22" s="156">
        <v>1320000</v>
      </c>
      <c r="J22" s="157">
        <v>1188000</v>
      </c>
      <c r="K22" s="157">
        <v>2444</v>
      </c>
      <c r="L22" s="157">
        <v>47853</v>
      </c>
      <c r="M22" s="81">
        <v>20701</v>
      </c>
      <c r="N22" s="157"/>
      <c r="O22" s="138" t="s">
        <v>585</v>
      </c>
    </row>
    <row r="23" spans="1:15" ht="21.75" customHeight="1" x14ac:dyDescent="0.3">
      <c r="A23" s="79" t="s">
        <v>398</v>
      </c>
      <c r="B23" s="78"/>
      <c r="C23" s="77" t="s">
        <v>397</v>
      </c>
      <c r="D23" s="77"/>
      <c r="E23" s="77"/>
      <c r="F23" s="76"/>
      <c r="G23" s="76">
        <f>SUM(G7:G22)</f>
        <v>3105.8031000000001</v>
      </c>
      <c r="H23" s="76"/>
      <c r="I23" s="75">
        <f>SUM(I7:I22)</f>
        <v>2462032</v>
      </c>
      <c r="J23" s="75">
        <f>SUM(J7:J22)</f>
        <v>1192600</v>
      </c>
      <c r="K23" s="75">
        <f>SUM(K7:K22)</f>
        <v>58446</v>
      </c>
      <c r="L23" s="75">
        <f>SUM(L7:L22)</f>
        <v>682448</v>
      </c>
      <c r="M23" s="75">
        <f t="shared" ref="M23:N23" si="0">SUM(M7:M22)</f>
        <v>114989</v>
      </c>
      <c r="N23" s="75">
        <f t="shared" si="0"/>
        <v>0</v>
      </c>
      <c r="O23" s="74"/>
    </row>
    <row r="25" spans="1:15" ht="20.100000000000001" customHeight="1" x14ac:dyDescent="0.3">
      <c r="A25" s="73"/>
    </row>
    <row r="26" spans="1:15" ht="20.100000000000001" customHeight="1" x14ac:dyDescent="0.3">
      <c r="A26" s="73"/>
    </row>
    <row r="27" spans="1:15" ht="20.100000000000001" customHeight="1" x14ac:dyDescent="0.3">
      <c r="A27" s="73"/>
    </row>
    <row r="28" spans="1:15" ht="20.100000000000001" customHeight="1" x14ac:dyDescent="0.3">
      <c r="A28" s="73"/>
    </row>
    <row r="29" spans="1:15" ht="20.100000000000001" customHeight="1" x14ac:dyDescent="0.3">
      <c r="A29" s="73"/>
    </row>
    <row r="30" spans="1:15" ht="20.100000000000001" customHeight="1" x14ac:dyDescent="0.3">
      <c r="A30" s="73"/>
    </row>
  </sheetData>
  <mergeCells count="14">
    <mergeCell ref="A3:N3"/>
    <mergeCell ref="O5:O6"/>
    <mergeCell ref="N5:N6"/>
    <mergeCell ref="H4:J4"/>
    <mergeCell ref="A5:A6"/>
    <mergeCell ref="B5:B6"/>
    <mergeCell ref="F5:F6"/>
    <mergeCell ref="G5:G6"/>
    <mergeCell ref="H5:H6"/>
    <mergeCell ref="C5:E5"/>
    <mergeCell ref="I5:I6"/>
    <mergeCell ref="J5:J6"/>
    <mergeCell ref="K5:K6"/>
    <mergeCell ref="L5:M5"/>
  </mergeCells>
  <phoneticPr fontId="1" type="noConversion"/>
  <pageMargins left="0.39361110329627991" right="0.39361110329627991" top="0.39361110329627991" bottom="0.39361110329627991" header="0" footer="0"/>
  <pageSetup paperSize="9" scale="84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"/>
  <sheetViews>
    <sheetView topLeftCell="Y1" workbookViewId="0">
      <selection activeCell="AK12" sqref="AK12"/>
    </sheetView>
  </sheetViews>
  <sheetFormatPr defaultRowHeight="16.5" x14ac:dyDescent="0.3"/>
  <cols>
    <col min="2" max="31" width="9" customWidth="1"/>
    <col min="32" max="34" width="10.875" customWidth="1"/>
    <col min="39" max="39" width="10.125" customWidth="1"/>
  </cols>
  <sheetData>
    <row r="1" spans="1:41" x14ac:dyDescent="0.3">
      <c r="A1" t="s">
        <v>441</v>
      </c>
    </row>
    <row r="2" spans="1:41" x14ac:dyDescent="0.3">
      <c r="AO2" t="s">
        <v>394</v>
      </c>
    </row>
    <row r="3" spans="1:41" x14ac:dyDescent="0.3">
      <c r="A3" s="330" t="s">
        <v>311</v>
      </c>
      <c r="B3" s="330" t="s">
        <v>312</v>
      </c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1" t="s">
        <v>313</v>
      </c>
      <c r="Q3" s="331" t="s">
        <v>314</v>
      </c>
      <c r="R3" s="331"/>
      <c r="S3" s="331"/>
      <c r="T3" s="331"/>
      <c r="U3" s="331"/>
      <c r="V3" s="331" t="s">
        <v>459</v>
      </c>
      <c r="W3" s="334" t="s">
        <v>315</v>
      </c>
      <c r="X3" s="334"/>
      <c r="Y3" s="334"/>
      <c r="Z3" s="334"/>
      <c r="AA3" s="334"/>
      <c r="AB3" s="331" t="s">
        <v>316</v>
      </c>
      <c r="AC3" s="331"/>
      <c r="AD3" s="331"/>
      <c r="AE3" s="331"/>
      <c r="AF3" s="331" t="s">
        <v>317</v>
      </c>
      <c r="AG3" s="331"/>
      <c r="AH3" s="331"/>
      <c r="AI3" s="331"/>
      <c r="AJ3" s="331" t="s">
        <v>318</v>
      </c>
      <c r="AK3" s="331"/>
      <c r="AL3" s="331"/>
      <c r="AM3" s="331"/>
      <c r="AN3" s="331"/>
      <c r="AO3" s="331" t="s">
        <v>319</v>
      </c>
    </row>
    <row r="4" spans="1:41" x14ac:dyDescent="0.3">
      <c r="A4" s="330"/>
      <c r="B4" s="332" t="s">
        <v>320</v>
      </c>
      <c r="C4" s="332"/>
      <c r="D4" s="332"/>
      <c r="E4" s="332"/>
      <c r="F4" s="332"/>
      <c r="G4" s="332"/>
      <c r="H4" s="332"/>
      <c r="I4" s="332"/>
      <c r="J4" s="332" t="s">
        <v>321</v>
      </c>
      <c r="K4" s="332"/>
      <c r="L4" s="332"/>
      <c r="M4" s="332"/>
      <c r="N4" s="332"/>
      <c r="O4" s="332"/>
      <c r="P4" s="331"/>
      <c r="Q4" s="333" t="s">
        <v>322</v>
      </c>
      <c r="R4" s="333" t="s">
        <v>323</v>
      </c>
      <c r="S4" s="333" t="s">
        <v>324</v>
      </c>
      <c r="T4" s="333" t="s">
        <v>325</v>
      </c>
      <c r="U4" s="331" t="s">
        <v>326</v>
      </c>
      <c r="V4" s="331"/>
      <c r="W4" s="334"/>
      <c r="X4" s="334"/>
      <c r="Y4" s="334"/>
      <c r="Z4" s="334"/>
      <c r="AA4" s="334"/>
      <c r="AB4" s="331"/>
      <c r="AC4" s="331"/>
      <c r="AD4" s="331"/>
      <c r="AE4" s="331"/>
      <c r="AF4" s="331"/>
      <c r="AG4" s="331"/>
      <c r="AH4" s="331"/>
      <c r="AI4" s="331"/>
      <c r="AJ4" s="335" t="s">
        <v>418</v>
      </c>
      <c r="AK4" s="333" t="s">
        <v>327</v>
      </c>
      <c r="AL4" s="333" t="s">
        <v>328</v>
      </c>
      <c r="AM4" s="333"/>
      <c r="AN4" s="331" t="s">
        <v>326</v>
      </c>
      <c r="AO4" s="331"/>
    </row>
    <row r="5" spans="1:41" ht="36" x14ac:dyDescent="0.3">
      <c r="A5" s="330"/>
      <c r="B5" s="59" t="s">
        <v>329</v>
      </c>
      <c r="C5" s="59" t="s">
        <v>330</v>
      </c>
      <c r="D5" s="59" t="s">
        <v>331</v>
      </c>
      <c r="E5" s="59" t="s">
        <v>332</v>
      </c>
      <c r="F5" s="59" t="s">
        <v>333</v>
      </c>
      <c r="G5" s="60" t="s">
        <v>334</v>
      </c>
      <c r="H5" s="59" t="s">
        <v>335</v>
      </c>
      <c r="I5" s="61" t="s">
        <v>326</v>
      </c>
      <c r="J5" s="59" t="s">
        <v>336</v>
      </c>
      <c r="K5" s="59" t="s">
        <v>337</v>
      </c>
      <c r="L5" s="59" t="s">
        <v>338</v>
      </c>
      <c r="M5" s="59" t="s">
        <v>339</v>
      </c>
      <c r="N5" s="59" t="s">
        <v>340</v>
      </c>
      <c r="O5" s="61" t="s">
        <v>326</v>
      </c>
      <c r="P5" s="331"/>
      <c r="Q5" s="333"/>
      <c r="R5" s="333"/>
      <c r="S5" s="333"/>
      <c r="T5" s="333"/>
      <c r="U5" s="331"/>
      <c r="V5" s="331"/>
      <c r="W5" s="60" t="s">
        <v>341</v>
      </c>
      <c r="X5" s="62" t="s">
        <v>342</v>
      </c>
      <c r="Y5" s="62" t="s">
        <v>343</v>
      </c>
      <c r="Z5" s="62" t="s">
        <v>344</v>
      </c>
      <c r="AA5" s="63" t="s">
        <v>326</v>
      </c>
      <c r="AB5" s="64" t="s">
        <v>345</v>
      </c>
      <c r="AC5" s="64" t="s">
        <v>346</v>
      </c>
      <c r="AD5" s="64" t="s">
        <v>347</v>
      </c>
      <c r="AE5" s="61" t="s">
        <v>326</v>
      </c>
      <c r="AF5" s="65" t="s">
        <v>348</v>
      </c>
      <c r="AG5" s="65" t="s">
        <v>349</v>
      </c>
      <c r="AH5" s="65" t="s">
        <v>350</v>
      </c>
      <c r="AI5" s="63" t="s">
        <v>66</v>
      </c>
      <c r="AJ5" s="333"/>
      <c r="AK5" s="333"/>
      <c r="AL5" s="59" t="s">
        <v>328</v>
      </c>
      <c r="AM5" s="60" t="s">
        <v>351</v>
      </c>
      <c r="AN5" s="331"/>
      <c r="AO5" s="331"/>
    </row>
    <row r="6" spans="1:41" x14ac:dyDescent="0.3">
      <c r="A6" s="66" t="str">
        <f>표지!C45</f>
        <v>학교법인   대일학원</v>
      </c>
      <c r="B6" s="67">
        <f>'2.세입·세출 결산명세서'!D7</f>
        <v>0</v>
      </c>
      <c r="C6" s="67">
        <f>'2.세입·세출 결산명세서'!D8</f>
        <v>27640702</v>
      </c>
      <c r="D6" s="67">
        <f>'2.세입·세출 결산명세서'!D9</f>
        <v>0</v>
      </c>
      <c r="E6" s="67">
        <f>'2.세입·세출 결산명세서'!D10</f>
        <v>9932137</v>
      </c>
      <c r="F6" s="67">
        <f>'2.세입·세출 결산명세서'!D11</f>
        <v>0</v>
      </c>
      <c r="G6" s="67">
        <f>'2.세입·세출 결산명세서'!D12</f>
        <v>2207350</v>
      </c>
      <c r="H6" s="67">
        <f>'2.세입·세출 결산명세서'!D13</f>
        <v>0</v>
      </c>
      <c r="I6" s="67">
        <f>SUM(B6:H6)</f>
        <v>39780189</v>
      </c>
      <c r="J6" s="67">
        <f>'2.세입·세출 결산명세서'!D14</f>
        <v>0</v>
      </c>
      <c r="K6" s="67">
        <f>'2.세입·세출 결산명세서'!D15</f>
        <v>0</v>
      </c>
      <c r="L6" s="67">
        <f>'2.세입·세출 결산명세서'!D16</f>
        <v>0</v>
      </c>
      <c r="M6" s="67">
        <f>'2.세입·세출 결산명세서'!D17</f>
        <v>0</v>
      </c>
      <c r="N6" s="67">
        <f>'2.세입·세출 결산명세서'!D18</f>
        <v>0</v>
      </c>
      <c r="O6" s="67">
        <f>SUM(J6:N6)</f>
        <v>0</v>
      </c>
      <c r="P6" s="67">
        <f>'2.세입·세출 결산명세서'!D19</f>
        <v>399300000</v>
      </c>
      <c r="Q6" s="67">
        <f>'2.세입·세출 결산명세서'!D20</f>
        <v>0</v>
      </c>
      <c r="R6" s="67">
        <f>'2.세입·세출 결산명세서'!D21</f>
        <v>0</v>
      </c>
      <c r="S6" s="67">
        <f>'2.세입·세출 결산명세서'!D22</f>
        <v>0</v>
      </c>
      <c r="T6" s="67">
        <f>'2.세입·세출 결산명세서'!D23</f>
        <v>0</v>
      </c>
      <c r="U6" s="68">
        <f>SUM(Q6:T6)</f>
        <v>0</v>
      </c>
      <c r="V6" s="67">
        <f>'2.세입·세출 결산명세서'!D24</f>
        <v>0</v>
      </c>
      <c r="W6" s="67">
        <f>'2.세입·세출 결산명세서'!D25</f>
        <v>3154503</v>
      </c>
      <c r="X6" s="67">
        <f>'2.세입·세출 결산명세서'!D26</f>
        <v>0</v>
      </c>
      <c r="Y6" s="67">
        <f>'2.세입·세출 결산명세서'!D27</f>
        <v>0</v>
      </c>
      <c r="Z6" s="67">
        <f>'2.세입·세출 결산명세서'!D28</f>
        <v>0</v>
      </c>
      <c r="AA6" s="67">
        <f>SUM(W6:Z6)</f>
        <v>3154503</v>
      </c>
      <c r="AB6" s="67">
        <f>'2.세입·세출 결산명세서'!D29</f>
        <v>0</v>
      </c>
      <c r="AC6" s="67">
        <f>'2.세입·세출 결산명세서'!D30</f>
        <v>5000000</v>
      </c>
      <c r="AD6" s="67">
        <f>'2.세입·세출 결산명세서'!D31</f>
        <v>0</v>
      </c>
      <c r="AE6" s="67">
        <f>SUM(AB6:AD6)</f>
        <v>5000000</v>
      </c>
      <c r="AF6" s="67">
        <f>'2.세입·세출 결산명세서'!D32</f>
        <v>0</v>
      </c>
      <c r="AG6" s="67">
        <f>'2.세입·세출 결산명세서'!D33</f>
        <v>0</v>
      </c>
      <c r="AH6" s="67">
        <f>'2.세입·세출 결산명세서'!D34</f>
        <v>4600000</v>
      </c>
      <c r="AI6" s="67">
        <f>SUM(AF6:AH6)</f>
        <v>4600000</v>
      </c>
      <c r="AJ6" s="67">
        <f>'2.세입·세출 결산명세서'!D35</f>
        <v>0</v>
      </c>
      <c r="AK6" s="67">
        <f>'2.세입·세출 결산명세서'!D36</f>
        <v>40567</v>
      </c>
      <c r="AL6" s="67">
        <f>'2.세입·세출 결산명세서'!D37</f>
        <v>17220</v>
      </c>
      <c r="AM6" s="67">
        <f>'2.세입·세출 결산명세서'!D38</f>
        <v>6849170</v>
      </c>
      <c r="AN6" s="67">
        <f>SUM(AJ6:AM6)</f>
        <v>6906957</v>
      </c>
      <c r="AO6" s="67">
        <f>I6+AN6+AI6+AE6+AA6+V6+U6+P6+O6</f>
        <v>458741649</v>
      </c>
    </row>
  </sheetData>
  <mergeCells count="21">
    <mergeCell ref="AO3:AO5"/>
    <mergeCell ref="B4:I4"/>
    <mergeCell ref="J4:O4"/>
    <mergeCell ref="Q4:Q5"/>
    <mergeCell ref="R4:R5"/>
    <mergeCell ref="S4:S5"/>
    <mergeCell ref="T4:T5"/>
    <mergeCell ref="W3:AA4"/>
    <mergeCell ref="AJ4:AJ5"/>
    <mergeCell ref="AK4:AK5"/>
    <mergeCell ref="AL4:AM4"/>
    <mergeCell ref="AN4:AN5"/>
    <mergeCell ref="AB3:AE4"/>
    <mergeCell ref="AF3:AI4"/>
    <mergeCell ref="AJ3:AN3"/>
    <mergeCell ref="A3:A5"/>
    <mergeCell ref="B3:O3"/>
    <mergeCell ref="P3:P5"/>
    <mergeCell ref="Q3:U3"/>
    <mergeCell ref="V3:V5"/>
    <mergeCell ref="U4:U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6"/>
  <sheetViews>
    <sheetView topLeftCell="AJ1" workbookViewId="0">
      <selection activeCell="AW28" sqref="AW28"/>
    </sheetView>
  </sheetViews>
  <sheetFormatPr defaultRowHeight="16.5" x14ac:dyDescent="0.3"/>
  <cols>
    <col min="2" max="41" width="9" customWidth="1"/>
    <col min="45" max="45" width="9.25" customWidth="1"/>
  </cols>
  <sheetData>
    <row r="1" spans="1:53" x14ac:dyDescent="0.3">
      <c r="A1" t="s">
        <v>442</v>
      </c>
    </row>
    <row r="2" spans="1:53" x14ac:dyDescent="0.3">
      <c r="BA2" t="s">
        <v>395</v>
      </c>
    </row>
    <row r="3" spans="1:53" x14ac:dyDescent="0.3">
      <c r="A3" s="331" t="s">
        <v>311</v>
      </c>
      <c r="B3" s="336" t="s">
        <v>352</v>
      </c>
      <c r="C3" s="336"/>
      <c r="D3" s="336"/>
      <c r="E3" s="336"/>
      <c r="F3" s="336"/>
      <c r="G3" s="336" t="s">
        <v>353</v>
      </c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1" t="s">
        <v>354</v>
      </c>
      <c r="V3" s="331"/>
      <c r="W3" s="331"/>
      <c r="X3" s="331"/>
      <c r="Y3" s="331"/>
      <c r="Z3" s="331"/>
      <c r="AA3" s="331"/>
      <c r="AB3" s="331"/>
      <c r="AC3" s="331" t="s">
        <v>355</v>
      </c>
      <c r="AD3" s="331"/>
      <c r="AE3" s="331"/>
      <c r="AF3" s="331"/>
      <c r="AG3" s="331"/>
      <c r="AH3" s="331"/>
      <c r="AI3" s="331"/>
      <c r="AJ3" s="331"/>
      <c r="AK3" s="331" t="s">
        <v>356</v>
      </c>
      <c r="AL3" s="331"/>
      <c r="AM3" s="331"/>
      <c r="AN3" s="331"/>
      <c r="AO3" s="338" t="s">
        <v>425</v>
      </c>
      <c r="AP3" s="331" t="s">
        <v>357</v>
      </c>
      <c r="AQ3" s="331"/>
      <c r="AR3" s="331"/>
      <c r="AS3" s="331"/>
      <c r="AT3" s="338" t="s">
        <v>358</v>
      </c>
      <c r="AU3" s="336" t="s">
        <v>359</v>
      </c>
      <c r="AV3" s="336"/>
      <c r="AW3" s="336"/>
      <c r="AX3" s="336"/>
      <c r="AY3" s="336"/>
      <c r="AZ3" s="337" t="s">
        <v>360</v>
      </c>
      <c r="BA3" s="337" t="s">
        <v>361</v>
      </c>
    </row>
    <row r="4" spans="1:53" x14ac:dyDescent="0.3">
      <c r="A4" s="331"/>
      <c r="B4" s="333" t="s">
        <v>362</v>
      </c>
      <c r="C4" s="333" t="s">
        <v>363</v>
      </c>
      <c r="D4" s="333" t="s">
        <v>419</v>
      </c>
      <c r="E4" s="333" t="s">
        <v>364</v>
      </c>
      <c r="F4" s="337" t="s">
        <v>326</v>
      </c>
      <c r="G4" s="333" t="s">
        <v>365</v>
      </c>
      <c r="H4" s="333"/>
      <c r="I4" s="333"/>
      <c r="J4" s="333"/>
      <c r="K4" s="333"/>
      <c r="L4" s="333"/>
      <c r="M4" s="333"/>
      <c r="N4" s="333" t="s">
        <v>366</v>
      </c>
      <c r="O4" s="333"/>
      <c r="P4" s="333"/>
      <c r="Q4" s="333"/>
      <c r="R4" s="333"/>
      <c r="S4" s="333"/>
      <c r="T4" s="333"/>
      <c r="U4" s="333" t="s">
        <v>367</v>
      </c>
      <c r="V4" s="333"/>
      <c r="W4" s="333"/>
      <c r="X4" s="333"/>
      <c r="Y4" s="333" t="s">
        <v>368</v>
      </c>
      <c r="Z4" s="333"/>
      <c r="AA4" s="333"/>
      <c r="AB4" s="333"/>
      <c r="AC4" s="333" t="s">
        <v>369</v>
      </c>
      <c r="AD4" s="333" t="s">
        <v>370</v>
      </c>
      <c r="AE4" s="335" t="s">
        <v>371</v>
      </c>
      <c r="AF4" s="335" t="s">
        <v>372</v>
      </c>
      <c r="AG4" s="335" t="s">
        <v>367</v>
      </c>
      <c r="AH4" s="335" t="s">
        <v>373</v>
      </c>
      <c r="AI4" s="333" t="s">
        <v>396</v>
      </c>
      <c r="AJ4" s="337" t="s">
        <v>326</v>
      </c>
      <c r="AK4" s="335" t="s">
        <v>374</v>
      </c>
      <c r="AL4" s="335" t="s">
        <v>375</v>
      </c>
      <c r="AM4" s="335" t="s">
        <v>376</v>
      </c>
      <c r="AN4" s="338" t="s">
        <v>326</v>
      </c>
      <c r="AO4" s="337"/>
      <c r="AP4" s="333" t="s">
        <v>377</v>
      </c>
      <c r="AQ4" s="333" t="s">
        <v>378</v>
      </c>
      <c r="AR4" s="335" t="s">
        <v>379</v>
      </c>
      <c r="AS4" s="338" t="s">
        <v>66</v>
      </c>
      <c r="AT4" s="337"/>
      <c r="AU4" s="333" t="s">
        <v>380</v>
      </c>
      <c r="AV4" s="333" t="s">
        <v>381</v>
      </c>
      <c r="AW4" s="333" t="s">
        <v>382</v>
      </c>
      <c r="AX4" s="333" t="s">
        <v>383</v>
      </c>
      <c r="AY4" s="337" t="s">
        <v>326</v>
      </c>
      <c r="AZ4" s="337"/>
      <c r="BA4" s="337"/>
    </row>
    <row r="5" spans="1:53" x14ac:dyDescent="0.3">
      <c r="A5" s="331"/>
      <c r="B5" s="333"/>
      <c r="C5" s="333"/>
      <c r="D5" s="333"/>
      <c r="E5" s="333"/>
      <c r="F5" s="337"/>
      <c r="G5" s="59" t="s">
        <v>384</v>
      </c>
      <c r="H5" s="59" t="s">
        <v>385</v>
      </c>
      <c r="I5" s="59" t="s">
        <v>386</v>
      </c>
      <c r="J5" s="59" t="s">
        <v>364</v>
      </c>
      <c r="K5" s="59" t="s">
        <v>420</v>
      </c>
      <c r="L5" s="59" t="s">
        <v>421</v>
      </c>
      <c r="M5" s="69" t="s">
        <v>326</v>
      </c>
      <c r="N5" s="59" t="s">
        <v>387</v>
      </c>
      <c r="O5" s="59" t="s">
        <v>388</v>
      </c>
      <c r="P5" s="59" t="s">
        <v>389</v>
      </c>
      <c r="Q5" s="59" t="s">
        <v>422</v>
      </c>
      <c r="R5" s="59" t="s">
        <v>423</v>
      </c>
      <c r="S5" s="59" t="s">
        <v>424</v>
      </c>
      <c r="T5" s="69" t="s">
        <v>326</v>
      </c>
      <c r="U5" s="59" t="s">
        <v>390</v>
      </c>
      <c r="V5" s="59" t="s">
        <v>367</v>
      </c>
      <c r="W5" s="59" t="s">
        <v>344</v>
      </c>
      <c r="X5" s="61" t="s">
        <v>326</v>
      </c>
      <c r="Y5" s="59" t="s">
        <v>391</v>
      </c>
      <c r="Z5" s="59" t="s">
        <v>392</v>
      </c>
      <c r="AA5" s="59" t="s">
        <v>393</v>
      </c>
      <c r="AB5" s="69" t="s">
        <v>326</v>
      </c>
      <c r="AC5" s="333"/>
      <c r="AD5" s="333"/>
      <c r="AE5" s="333"/>
      <c r="AF5" s="333"/>
      <c r="AG5" s="333"/>
      <c r="AH5" s="335"/>
      <c r="AI5" s="333"/>
      <c r="AJ5" s="337"/>
      <c r="AK5" s="333"/>
      <c r="AL5" s="333"/>
      <c r="AM5" s="333"/>
      <c r="AN5" s="338"/>
      <c r="AO5" s="337"/>
      <c r="AP5" s="333"/>
      <c r="AQ5" s="333"/>
      <c r="AR5" s="333"/>
      <c r="AS5" s="338"/>
      <c r="AT5" s="337"/>
      <c r="AU5" s="333"/>
      <c r="AV5" s="333"/>
      <c r="AW5" s="333"/>
      <c r="AX5" s="333"/>
      <c r="AY5" s="337"/>
      <c r="AZ5" s="337"/>
      <c r="BA5" s="337"/>
    </row>
    <row r="6" spans="1:53" x14ac:dyDescent="0.3">
      <c r="A6" s="66" t="str">
        <f>표지!C45</f>
        <v>학교법인   대일학원</v>
      </c>
      <c r="B6" s="70">
        <f>'2.세입·세출 결산명세서'!D49</f>
        <v>4480000</v>
      </c>
      <c r="C6" s="70">
        <f>'2.세입·세출 결산명세서'!D50</f>
        <v>0</v>
      </c>
      <c r="D6" s="70">
        <f>'2.세입·세출 결산명세서'!D51</f>
        <v>0</v>
      </c>
      <c r="E6" s="70">
        <f>'2.세입·세출 결산명세서'!D52</f>
        <v>0</v>
      </c>
      <c r="F6" s="70">
        <f>SUM(B6:E6)</f>
        <v>4480000</v>
      </c>
      <c r="G6" s="70">
        <f>'2.세입·세출 결산명세서'!D53</f>
        <v>0</v>
      </c>
      <c r="H6" s="70">
        <f>'2.세입·세출 결산명세서'!D54</f>
        <v>0</v>
      </c>
      <c r="I6" s="70">
        <f>'2.세입·세출 결산명세서'!D55</f>
        <v>0</v>
      </c>
      <c r="J6" s="70">
        <f>'2.세입·세출 결산명세서'!D56</f>
        <v>0</v>
      </c>
      <c r="K6" s="70">
        <f>'2.세입·세출 결산명세서'!D57</f>
        <v>0</v>
      </c>
      <c r="L6" s="70">
        <f>'2.세입·세출 결산명세서'!D58</f>
        <v>0</v>
      </c>
      <c r="M6" s="70">
        <f>SUM(G6:L6)</f>
        <v>0</v>
      </c>
      <c r="N6" s="70">
        <f>'2.세입·세출 결산명세서'!D59</f>
        <v>107920</v>
      </c>
      <c r="O6" s="70">
        <f>'2.세입·세출 결산명세서'!D60</f>
        <v>0</v>
      </c>
      <c r="P6" s="70">
        <f>'2.세입·세출 결산명세서'!D61</f>
        <v>0</v>
      </c>
      <c r="Q6" s="70">
        <f>'2.세입·세출 결산명세서'!D62</f>
        <v>2354300</v>
      </c>
      <c r="R6" s="70">
        <f>'2.세입·세출 결산명세서'!D63</f>
        <v>24000</v>
      </c>
      <c r="S6" s="70">
        <f>'2.세입·세출 결산명세서'!D64</f>
        <v>0</v>
      </c>
      <c r="T6" s="70">
        <f>SUM(N6:S6)</f>
        <v>2486220</v>
      </c>
      <c r="U6" s="70">
        <f>'2.세입·세출 결산명세서'!D65</f>
        <v>0</v>
      </c>
      <c r="V6" s="70">
        <f>'2.세입·세출 결산명세서'!D66</f>
        <v>0</v>
      </c>
      <c r="W6" s="70">
        <f>'2.세입·세출 결산명세서'!D67</f>
        <v>0</v>
      </c>
      <c r="X6" s="70">
        <f>SUM(U6:W6)</f>
        <v>0</v>
      </c>
      <c r="Y6" s="70">
        <f>'2.세입·세출 결산명세서'!D68</f>
        <v>14288900</v>
      </c>
      <c r="Z6" s="70">
        <f>'2.세입·세출 결산명세서'!D69</f>
        <v>20868790</v>
      </c>
      <c r="AA6" s="70">
        <f>'2.세입·세출 결산명세서'!D70</f>
        <v>0</v>
      </c>
      <c r="AB6" s="70">
        <f>SUM(Y6:AA6)</f>
        <v>35157690</v>
      </c>
      <c r="AC6" s="70">
        <f>'2.세입·세출 결산명세서'!D71</f>
        <v>350000000</v>
      </c>
      <c r="AD6" s="70">
        <f>'2.세입·세출 결산명세서'!D72</f>
        <v>0</v>
      </c>
      <c r="AE6" s="70">
        <f>'2.세입·세출 결산명세서'!D73</f>
        <v>6226660</v>
      </c>
      <c r="AF6" s="70">
        <f>'2.세입·세출 결산명세서'!D74</f>
        <v>0</v>
      </c>
      <c r="AG6" s="70">
        <f>'2.세입·세출 결산명세서'!D75</f>
        <v>0</v>
      </c>
      <c r="AH6" s="70">
        <f>'2.세입·세출 결산명세서'!D76</f>
        <v>0</v>
      </c>
      <c r="AI6" s="70">
        <f>'2.세입·세출 결산명세서'!D77</f>
        <v>5622510</v>
      </c>
      <c r="AJ6" s="70">
        <f>SUM(AC6:AI6)</f>
        <v>361849170</v>
      </c>
      <c r="AK6" s="70">
        <f>'2.세입·세출 결산명세서'!D78</f>
        <v>0</v>
      </c>
      <c r="AL6" s="70">
        <f>'2.세입·세출 결산명세서'!D79</f>
        <v>0</v>
      </c>
      <c r="AM6" s="70">
        <f>'2.세입·세출 결산명세서'!D80</f>
        <v>0</v>
      </c>
      <c r="AN6" s="70">
        <f>SUM(AK6:AM6)</f>
        <v>0</v>
      </c>
      <c r="AO6" s="70">
        <f>'2.세입·세출 결산명세서'!D81</f>
        <v>0</v>
      </c>
      <c r="AP6" s="70">
        <f>'2.세입·세출 결산명세서'!D82</f>
        <v>0</v>
      </c>
      <c r="AQ6" s="70">
        <f>'2.세입·세출 결산명세서'!D83</f>
        <v>0</v>
      </c>
      <c r="AR6" s="70">
        <f>'2.세입·세출 결산명세서'!D84</f>
        <v>0</v>
      </c>
      <c r="AS6" s="70">
        <f>SUM(AP6:AR6)</f>
        <v>0</v>
      </c>
      <c r="AT6" s="70">
        <f>'2.세입·세출 결산명세서'!D85</f>
        <v>0</v>
      </c>
      <c r="AU6" s="70">
        <f>'2.세입·세출 결산명세서'!D86</f>
        <v>0</v>
      </c>
      <c r="AV6" s="70">
        <f>'2.세입·세출 결산명세서'!D87</f>
        <v>0</v>
      </c>
      <c r="AW6" s="70">
        <f>'2.세입·세출 결산명세서'!D88</f>
        <v>0</v>
      </c>
      <c r="AX6" s="70">
        <f>'2.세입·세출 결산명세서'!D89</f>
        <v>5580000</v>
      </c>
      <c r="AY6" s="70">
        <f>SUM(AU6:AX6)</f>
        <v>5580000</v>
      </c>
      <c r="AZ6" s="70">
        <f>'2.세입·세출 결산명세서'!D90</f>
        <v>0</v>
      </c>
      <c r="BA6" s="70">
        <f>SUM(F6,M6,T6,X6,AB6,AJ6,AN6,AO6,AS6,AT6,AY6,AZ6)</f>
        <v>409553080</v>
      </c>
    </row>
  </sheetData>
  <mergeCells count="42">
    <mergeCell ref="AK3:AN3"/>
    <mergeCell ref="AP4:AP5"/>
    <mergeCell ref="AO3:AO5"/>
    <mergeCell ref="AP3:AS3"/>
    <mergeCell ref="AT3:AT5"/>
    <mergeCell ref="AJ4:AJ5"/>
    <mergeCell ref="AK4:AK5"/>
    <mergeCell ref="AL4:AL5"/>
    <mergeCell ref="AM4:AM5"/>
    <mergeCell ref="AN4:AN5"/>
    <mergeCell ref="AD4:AD5"/>
    <mergeCell ref="AE4:AE5"/>
    <mergeCell ref="AF4:AF5"/>
    <mergeCell ref="AG4:AG5"/>
    <mergeCell ref="AH4:AH5"/>
    <mergeCell ref="AZ3:AZ5"/>
    <mergeCell ref="BA3:BA5"/>
    <mergeCell ref="AQ4:AQ5"/>
    <mergeCell ref="AR4:AR5"/>
    <mergeCell ref="AS4:AS5"/>
    <mergeCell ref="AU4:AU5"/>
    <mergeCell ref="AV4:AV5"/>
    <mergeCell ref="AW4:AW5"/>
    <mergeCell ref="AX4:AX5"/>
    <mergeCell ref="AY4:AY5"/>
    <mergeCell ref="AU3:AY3"/>
    <mergeCell ref="A3:A5"/>
    <mergeCell ref="B3:F3"/>
    <mergeCell ref="G3:T3"/>
    <mergeCell ref="U3:AB3"/>
    <mergeCell ref="AC3:AJ3"/>
    <mergeCell ref="B4:B5"/>
    <mergeCell ref="C4:C5"/>
    <mergeCell ref="D4:D5"/>
    <mergeCell ref="E4:E5"/>
    <mergeCell ref="AI4:AI5"/>
    <mergeCell ref="F4:F5"/>
    <mergeCell ref="G4:M4"/>
    <mergeCell ref="N4:T4"/>
    <mergeCell ref="U4:X4"/>
    <mergeCell ref="Y4:AB4"/>
    <mergeCell ref="AC4:AC5"/>
  </mergeCells>
  <phoneticPr fontId="1" type="noConversion"/>
  <pageMargins left="0.7" right="0.7" top="0.75" bottom="0.75" header="0.3" footer="0.3"/>
  <pageSetup paperSize="9" scale="2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6</vt:i4>
      </vt:variant>
    </vt:vector>
  </HeadingPairs>
  <TitlesOfParts>
    <vt:vector size="26" baseType="lpstr">
      <vt:lpstr>표지</vt:lpstr>
      <vt:lpstr>1.총괄표</vt:lpstr>
      <vt:lpstr>2.세입·세출 결산명세서</vt:lpstr>
      <vt:lpstr>3.결산서 산출기초</vt:lpstr>
      <vt:lpstr>4.감사보고서</vt:lpstr>
      <vt:lpstr>5.예금잔액증명서</vt:lpstr>
      <vt:lpstr>법인예금잔고증명서</vt:lpstr>
      <vt:lpstr>수익사업임대보증금잔고증명서</vt:lpstr>
      <vt:lpstr>6.불부합조서</vt:lpstr>
      <vt:lpstr>7.차입금명세서</vt:lpstr>
      <vt:lpstr>8.인건비 지급명세서</vt:lpstr>
      <vt:lpstr>9.채무확정액조서</vt:lpstr>
      <vt:lpstr>10.결손처분액 및 미수액조서</vt:lpstr>
      <vt:lpstr>11.예비비 사용조서</vt:lpstr>
      <vt:lpstr>12.이월사업비조서(다음연도)</vt:lpstr>
      <vt:lpstr>13.직원퇴직금관리현황</vt:lpstr>
      <vt:lpstr>14.기부금각서</vt:lpstr>
      <vt:lpstr>15. 임대수입 내역</vt:lpstr>
      <vt:lpstr>16. 세입결산총괄(가로형 서식)</vt:lpstr>
      <vt:lpstr>17. 세출결산총괄(가로형 서식)</vt:lpstr>
      <vt:lpstr>'1.총괄표'!Print_Area</vt:lpstr>
      <vt:lpstr>'12.이월사업비조서(다음연도)'!Print_Area</vt:lpstr>
      <vt:lpstr>'15. 임대수입 내역'!Print_Area</vt:lpstr>
      <vt:lpstr>'2.세입·세출 결산명세서'!Print_Area</vt:lpstr>
      <vt:lpstr>'4.감사보고서'!Print_Area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2022-04-13T01:43:57Z</cp:lastPrinted>
  <dcterms:created xsi:type="dcterms:W3CDTF">2012-12-17T06:07:29Z</dcterms:created>
  <dcterms:modified xsi:type="dcterms:W3CDTF">2022-05-02T07:39:12Z</dcterms:modified>
</cp:coreProperties>
</file>